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14" activeTab="5"/>
  </bookViews>
  <sheets>
    <sheet name="12-18" sheetId="1" r:id="rId1"/>
    <sheet name=" от 12 лет" sheetId="2" r:id="rId2"/>
    <sheet name="1 день" sheetId="5" r:id="rId3"/>
    <sheet name="2 день" sheetId="6" r:id="rId4"/>
    <sheet name="3 день" sheetId="7" r:id="rId5"/>
    <sheet name="4 день" sheetId="8" r:id="rId6"/>
    <sheet name="5 день" sheetId="9" r:id="rId7"/>
    <sheet name="6 день" sheetId="10" r:id="rId8"/>
    <sheet name="7 день" sheetId="11" r:id="rId9"/>
    <sheet name="8 день" sheetId="12" r:id="rId10"/>
    <sheet name="9 день" sheetId="13" r:id="rId11"/>
    <sheet name="10 день" sheetId="14" r:id="rId12"/>
    <sheet name="11 день" sheetId="15" r:id="rId13"/>
    <sheet name="12 день" sheetId="16" r:id="rId14"/>
  </sheets>
  <calcPr calcId="145621"/>
</workbook>
</file>

<file path=xl/calcChain.xml><?xml version="1.0" encoding="utf-8"?>
<calcChain xmlns="http://schemas.openxmlformats.org/spreadsheetml/2006/main">
  <c r="F16" i="16" l="1"/>
  <c r="F15" i="16"/>
  <c r="F8" i="16"/>
  <c r="F16" i="15"/>
  <c r="F15" i="15"/>
  <c r="F8" i="15"/>
  <c r="F15" i="14"/>
  <c r="F8" i="14"/>
  <c r="F16" i="14" s="1"/>
  <c r="F16" i="13"/>
  <c r="F15" i="13"/>
  <c r="F8" i="13"/>
  <c r="F17" i="12"/>
  <c r="F16" i="12"/>
  <c r="F9" i="12"/>
  <c r="F17" i="11"/>
  <c r="F16" i="11"/>
  <c r="F9" i="11"/>
  <c r="F15" i="10"/>
  <c r="F14" i="10"/>
  <c r="F8" i="10"/>
  <c r="F16" i="9"/>
  <c r="F15" i="9"/>
  <c r="F8" i="9"/>
  <c r="F18" i="8"/>
  <c r="F17" i="8"/>
  <c r="F9" i="8"/>
  <c r="F14" i="7"/>
  <c r="F15" i="7" s="1"/>
  <c r="F8" i="7"/>
  <c r="F17" i="6"/>
  <c r="F16" i="6"/>
  <c r="F9" i="6"/>
  <c r="F16" i="5"/>
  <c r="F15" i="5"/>
  <c r="F9" i="5"/>
  <c r="G230" i="2" l="1"/>
  <c r="G231" i="2" s="1"/>
  <c r="G213" i="2"/>
  <c r="G194" i="2"/>
  <c r="G177" i="2"/>
  <c r="G158" i="2"/>
  <c r="G139" i="2"/>
  <c r="G118" i="2"/>
  <c r="G119" i="2" s="1"/>
  <c r="O102" i="2"/>
  <c r="O232" i="2" s="1"/>
  <c r="O233" i="2" s="1"/>
  <c r="G102" i="2"/>
  <c r="O101" i="2"/>
  <c r="M101" i="2"/>
  <c r="M102" i="2" s="1"/>
  <c r="M232" i="2" s="1"/>
  <c r="M233" i="2" s="1"/>
  <c r="K101" i="2"/>
  <c r="K102" i="2" s="1"/>
  <c r="K232" i="2" s="1"/>
  <c r="K233" i="2" s="1"/>
  <c r="I101" i="2"/>
  <c r="I102" i="2" s="1"/>
  <c r="I232" i="2" s="1"/>
  <c r="I233" i="2" s="1"/>
  <c r="G83" i="2"/>
  <c r="G63" i="2"/>
  <c r="G45" i="2"/>
  <c r="G18" i="2"/>
  <c r="G26" i="2" s="1"/>
  <c r="G232" i="2" l="1"/>
  <c r="G233" i="2" s="1"/>
  <c r="C180" i="1" l="1"/>
  <c r="C164" i="1"/>
  <c r="C149" i="1"/>
  <c r="C133" i="1"/>
  <c r="C116" i="1"/>
  <c r="D107" i="1"/>
  <c r="D116" i="1" s="1"/>
  <c r="C98" i="1"/>
  <c r="C99" i="1" s="1"/>
  <c r="C84" i="1"/>
  <c r="C68" i="1"/>
  <c r="C50" i="1"/>
  <c r="C35" i="1"/>
  <c r="C10" i="1"/>
  <c r="C18" i="1" s="1"/>
</calcChain>
</file>

<file path=xl/sharedStrings.xml><?xml version="1.0" encoding="utf-8"?>
<sst xmlns="http://schemas.openxmlformats.org/spreadsheetml/2006/main" count="1409" uniqueCount="278">
  <si>
    <t>УТВЕРЖДАЮ:</t>
  </si>
  <si>
    <t>СОГЛАСОВАНО:</t>
  </si>
  <si>
    <t>Генеральный директор</t>
  </si>
  <si>
    <t>ООО "ЛЕНАГРОПРОМ"</t>
  </si>
  <si>
    <t>Кулик С.П. _________________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</si>
  <si>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</si>
  <si>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</si>
  <si>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</si>
  <si>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</si>
  <si>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№ рецептура</t>
  </si>
  <si>
    <t>Б</t>
  </si>
  <si>
    <t>Ж</t>
  </si>
  <si>
    <t>У</t>
  </si>
  <si>
    <t xml:space="preserve">1 день </t>
  </si>
  <si>
    <t>Завтрак</t>
  </si>
  <si>
    <t xml:space="preserve">Омлет натуральный </t>
  </si>
  <si>
    <t>214*</t>
  </si>
  <si>
    <t xml:space="preserve">Печенье сахарное </t>
  </si>
  <si>
    <t>к\к</t>
  </si>
  <si>
    <t>Кофейный напиток с молоком</t>
  </si>
  <si>
    <t>54-23гн**</t>
  </si>
  <si>
    <t xml:space="preserve">Батон нарезной </t>
  </si>
  <si>
    <t>к/к</t>
  </si>
  <si>
    <t xml:space="preserve">Фрукты сезонные (бананы) </t>
  </si>
  <si>
    <t>Итого за Завтрак:</t>
  </si>
  <si>
    <t>Обед</t>
  </si>
  <si>
    <t>Свекла отварная с растительным маслом</t>
  </si>
  <si>
    <t>54-13з**</t>
  </si>
  <si>
    <t xml:space="preserve">Щи из свежей капусты с картофелем и сметаной </t>
  </si>
  <si>
    <t>200/10</t>
  </si>
  <si>
    <t>84*</t>
  </si>
  <si>
    <t xml:space="preserve">Плов из птицы </t>
  </si>
  <si>
    <t>311*</t>
  </si>
  <si>
    <t xml:space="preserve">Компот из смеси сухофруктов </t>
  </si>
  <si>
    <t>-</t>
  </si>
  <si>
    <t>54-1хн</t>
  </si>
  <si>
    <t xml:space="preserve">Хлеб ржано-пшеничный </t>
  </si>
  <si>
    <t>Итого за Обед:</t>
  </si>
  <si>
    <t>Итого за день:</t>
  </si>
  <si>
    <t xml:space="preserve">2 день </t>
  </si>
  <si>
    <t>Каша жидкая рисовая молочная с маслом сливочным</t>
  </si>
  <si>
    <t>150/5</t>
  </si>
  <si>
    <t>189*</t>
  </si>
  <si>
    <t xml:space="preserve">Сыр (порциями) </t>
  </si>
  <si>
    <t>14*</t>
  </si>
  <si>
    <t xml:space="preserve">Какао с молоком </t>
  </si>
  <si>
    <t>54-21гн</t>
  </si>
  <si>
    <t>Батон нарезной</t>
  </si>
  <si>
    <t xml:space="preserve">Йогурт в индивидуальной упаковке </t>
  </si>
  <si>
    <t>Салат из соленых огурцов с луком</t>
  </si>
  <si>
    <t>20*</t>
  </si>
  <si>
    <t>Суп картофельный с горохом и гренками</t>
  </si>
  <si>
    <t>200/20</t>
  </si>
  <si>
    <t>99\73*</t>
  </si>
  <si>
    <t xml:space="preserve">Котлета рыбная (минтай) </t>
  </si>
  <si>
    <t>54-3р**</t>
  </si>
  <si>
    <t xml:space="preserve">Пюре картофельное </t>
  </si>
  <si>
    <t>54-11 г**</t>
  </si>
  <si>
    <t xml:space="preserve">Напиток из плодов шиповника </t>
  </si>
  <si>
    <t xml:space="preserve">3 день </t>
  </si>
  <si>
    <t xml:space="preserve">Творожно-пшенная запеканка с соусом шоколадным </t>
  </si>
  <si>
    <t>150/20</t>
  </si>
  <si>
    <t>54-7т**</t>
  </si>
  <si>
    <t>Чай с молоком и сахаром</t>
  </si>
  <si>
    <t>54-4гн**</t>
  </si>
  <si>
    <t xml:space="preserve">Фрукты сезонные (мандарины) </t>
  </si>
  <si>
    <t>Салат из квашеной капусты</t>
  </si>
  <si>
    <t>40*</t>
  </si>
  <si>
    <t>Борщ с капустой и картофелем со сметаной</t>
  </si>
  <si>
    <t>200/5</t>
  </si>
  <si>
    <t>76*</t>
  </si>
  <si>
    <t>Жаркое по-домашнему</t>
  </si>
  <si>
    <t>258*</t>
  </si>
  <si>
    <t>Компот из свежих плодов (яблоки)</t>
  </si>
  <si>
    <t>394*</t>
  </si>
  <si>
    <t>Хлеб ржано-пшеничный</t>
  </si>
  <si>
    <t xml:space="preserve">4 день </t>
  </si>
  <si>
    <t>Каша жидкая геркулесовая молочная с маслом сливочным</t>
  </si>
  <si>
    <t xml:space="preserve">Чай с сахаром   </t>
  </si>
  <si>
    <t>54-2 гн**</t>
  </si>
  <si>
    <t xml:space="preserve">Яйцо вареное </t>
  </si>
  <si>
    <t>213*</t>
  </si>
  <si>
    <t xml:space="preserve">Фрукты сезонные </t>
  </si>
  <si>
    <t xml:space="preserve">Салат витаминный (1-й вариант) </t>
  </si>
  <si>
    <t>41*</t>
  </si>
  <si>
    <t xml:space="preserve">Рассольник Ленинградский со сметаной </t>
  </si>
  <si>
    <t>200/10/5/1</t>
  </si>
  <si>
    <t>54-3 с**</t>
  </si>
  <si>
    <t>Горошница</t>
  </si>
  <si>
    <t>54-21 г**</t>
  </si>
  <si>
    <t xml:space="preserve">Котлета рубленая из птицы </t>
  </si>
  <si>
    <t>314*</t>
  </si>
  <si>
    <t xml:space="preserve">Компот из изюма </t>
  </si>
  <si>
    <t>54-4 хн</t>
  </si>
  <si>
    <t xml:space="preserve">5 день </t>
  </si>
  <si>
    <t xml:space="preserve">Каша вязкая пшеничная молочная с маслом сливочным </t>
  </si>
  <si>
    <t>54-13 к**</t>
  </si>
  <si>
    <t>Сыр (порциями)</t>
  </si>
  <si>
    <t>54-21гн**</t>
  </si>
  <si>
    <t xml:space="preserve">Икра морковная </t>
  </si>
  <si>
    <t>56*</t>
  </si>
  <si>
    <t>Суп картофельный с вермишелью</t>
  </si>
  <si>
    <t>100*</t>
  </si>
  <si>
    <t xml:space="preserve">Суфле рыбное (паровое) </t>
  </si>
  <si>
    <t>250*</t>
  </si>
  <si>
    <t>Рис отварной</t>
  </si>
  <si>
    <t>325*</t>
  </si>
  <si>
    <t xml:space="preserve">Чай с лимоном и сахаром </t>
  </si>
  <si>
    <t>54-3гн</t>
  </si>
  <si>
    <t xml:space="preserve">6 день </t>
  </si>
  <si>
    <t>Суфле из моркови с творогом (с повидлом)</t>
  </si>
  <si>
    <t>54-3т**</t>
  </si>
  <si>
    <t>Бутерброд с маслом</t>
  </si>
  <si>
    <t>20/5</t>
  </si>
  <si>
    <t>1*</t>
  </si>
  <si>
    <t>54-3гн**</t>
  </si>
  <si>
    <t xml:space="preserve">Фрукты сезонные (яблоки) </t>
  </si>
  <si>
    <t>Салат "Свеколка"</t>
  </si>
  <si>
    <t>50*</t>
  </si>
  <si>
    <t xml:space="preserve">Суп картофельный с крупой (пшено) </t>
  </si>
  <si>
    <t>98*</t>
  </si>
  <si>
    <t>Голубцы ленивые</t>
  </si>
  <si>
    <t>54-3м**</t>
  </si>
  <si>
    <t>Кисель из апельсинов</t>
  </si>
  <si>
    <t>54-20хн**</t>
  </si>
  <si>
    <t xml:space="preserve">7 день </t>
  </si>
  <si>
    <t xml:space="preserve">Каша "Дружба" </t>
  </si>
  <si>
    <t>54-16к**</t>
  </si>
  <si>
    <t xml:space="preserve">Кофейный напиток с молоком </t>
  </si>
  <si>
    <t>Фрукты сезонные (мандарины)</t>
  </si>
  <si>
    <t xml:space="preserve">Огурец соленый </t>
  </si>
  <si>
    <t>Суп из овощей со сметаной</t>
  </si>
  <si>
    <t>95*</t>
  </si>
  <si>
    <t xml:space="preserve">Котлеты рубленые из кур, с соусом молочным </t>
  </si>
  <si>
    <t>80/50</t>
  </si>
  <si>
    <t>316*</t>
  </si>
  <si>
    <t>Каша перловая  рассыпчатая</t>
  </si>
  <si>
    <t>54-5г**</t>
  </si>
  <si>
    <t>54-1хн**</t>
  </si>
  <si>
    <t xml:space="preserve">8 день </t>
  </si>
  <si>
    <t xml:space="preserve">Каша вязкая манная молочная с маслом сливочным  </t>
  </si>
  <si>
    <t>184*</t>
  </si>
  <si>
    <t xml:space="preserve">Чай с сахаром </t>
  </si>
  <si>
    <t xml:space="preserve">Батон обогащенный </t>
  </si>
  <si>
    <t>Йогурт в индивидуальной упаковке</t>
  </si>
  <si>
    <t xml:space="preserve">Салат из капусты б/к с морковью с маслом растительным </t>
  </si>
  <si>
    <t>54-8 з**</t>
  </si>
  <si>
    <t xml:space="preserve">Суп картофельный с фасолью со сметаной </t>
  </si>
  <si>
    <t>99*</t>
  </si>
  <si>
    <t xml:space="preserve">Макароны отварные с овощами </t>
  </si>
  <si>
    <t>54-2 г**</t>
  </si>
  <si>
    <t xml:space="preserve">Пудинг из печени </t>
  </si>
  <si>
    <t>260***</t>
  </si>
  <si>
    <t xml:space="preserve">Напиток апельсиновый </t>
  </si>
  <si>
    <t xml:space="preserve">9 день </t>
  </si>
  <si>
    <t xml:space="preserve">Пудинг из творога с джемом </t>
  </si>
  <si>
    <t>130/30</t>
  </si>
  <si>
    <t>225*</t>
  </si>
  <si>
    <t xml:space="preserve">Салат из моркови и яблок с маслом растительным </t>
  </si>
  <si>
    <t>54-11 з**</t>
  </si>
  <si>
    <t xml:space="preserve">Суп крестьянский с крупой (рис) со сметаной </t>
  </si>
  <si>
    <t>54-11 с**</t>
  </si>
  <si>
    <t xml:space="preserve">Тефтели (1-й вариант) с соусом томатным </t>
  </si>
  <si>
    <t>50/50</t>
  </si>
  <si>
    <t>283/364*</t>
  </si>
  <si>
    <t xml:space="preserve">Макаронные изделия отварные </t>
  </si>
  <si>
    <t>331*</t>
  </si>
  <si>
    <t>185/15</t>
  </si>
  <si>
    <t>430*</t>
  </si>
  <si>
    <t xml:space="preserve">10 день </t>
  </si>
  <si>
    <t xml:space="preserve">Каша вязкая пшенная молочная с маслом сливочным </t>
  </si>
  <si>
    <t>Салат из свеклы с сыром и чесноком</t>
  </si>
  <si>
    <t>48*</t>
  </si>
  <si>
    <t xml:space="preserve">Рассольник домашний со сметаной  </t>
  </si>
  <si>
    <t>90*</t>
  </si>
  <si>
    <t xml:space="preserve">Хлебцы рыбные (паровые) </t>
  </si>
  <si>
    <t>248*</t>
  </si>
  <si>
    <t xml:space="preserve">Пюре картофельное  </t>
  </si>
  <si>
    <t>Компот из изюма</t>
  </si>
  <si>
    <t>54-4 хн**</t>
  </si>
  <si>
    <t xml:space="preserve">11 день </t>
  </si>
  <si>
    <t xml:space="preserve">Запеканка из творога с морковью и молоком сгущенным </t>
  </si>
  <si>
    <t>54-2т**</t>
  </si>
  <si>
    <t>Огурец соленый</t>
  </si>
  <si>
    <t>Борщ с фасолью и картофелем со сметаной</t>
  </si>
  <si>
    <t>79*</t>
  </si>
  <si>
    <t>Рагу из курицы</t>
  </si>
  <si>
    <t>54-22м**</t>
  </si>
  <si>
    <t>441*</t>
  </si>
  <si>
    <t xml:space="preserve">12 день </t>
  </si>
  <si>
    <t>Каша вязкая пшеничная молочная с маслом сливочным</t>
  </si>
  <si>
    <t>Икра кабачковая (консервы)</t>
  </si>
  <si>
    <t xml:space="preserve">Суп картофельный с вермишелью </t>
  </si>
  <si>
    <t xml:space="preserve">Котлеты мясо-картофельные по-хлыновски </t>
  </si>
  <si>
    <t>275*</t>
  </si>
  <si>
    <t>Капуста б/к тушеная</t>
  </si>
  <si>
    <t>131*</t>
  </si>
  <si>
    <t>Итого за все дни:</t>
  </si>
  <si>
    <t>Итого среднее за день:</t>
  </si>
  <si>
    <t>В меню использованы сборники рецептур блюд:</t>
  </si>
  <si>
    <t>1. * Сборник методических рекомендаций по организации детей и подростков в учреждениях образования Санкт-Петербурга.  Под.ред. Куткиной М.Н.  Санкт-Петербург, Речь, 2008г.</t>
  </si>
  <si>
    <t>2. ** Сборник рецептур блюд и типовых меню для организации питания обучающихся общеобразовательных организаций, Новосибирск, 2021 г.</t>
  </si>
  <si>
    <t>3. *** Лечебное питание. Практическое Руководство (в таблицах и схемах) Э. Н. Преображенская . 2-е издание СПб., 2013 г.</t>
  </si>
  <si>
    <t>Примерное двухнедельное цикличное сбалансированное меню бюджетного питания горячих завтраков и обедов для организации питания учащихся с 12 лет и старше в муниципальных образовательных учреждениях Всеволожского района, стоимостью 108 руб. 00 коп. (завтрак - 40 руб. 00 коп., обед - 68 руб. 00 коп.).</t>
  </si>
  <si>
    <t>250/10</t>
  </si>
  <si>
    <t>№ рецептуры</t>
  </si>
  <si>
    <t xml:space="preserve">Каша жидкая рисовая молочная с маслом сливочным </t>
  </si>
  <si>
    <t>Суп картофельный с горохом и гренками.</t>
  </si>
  <si>
    <t>250/20</t>
  </si>
  <si>
    <t>54-11г**</t>
  </si>
  <si>
    <t>Напиток из плодов шиповника</t>
  </si>
  <si>
    <t>Творожно-пшенная запеканка с соусом шоколадным</t>
  </si>
  <si>
    <t>Салат из квашеной капусты с маслом растительным</t>
  </si>
  <si>
    <t>Борщ с капустой и картофелем  со сметано</t>
  </si>
  <si>
    <t>250/5</t>
  </si>
  <si>
    <t xml:space="preserve">Компот из свежих плодов (яблоки) </t>
  </si>
  <si>
    <t>Чай с сахаром</t>
  </si>
  <si>
    <t>Печенье сахарное</t>
  </si>
  <si>
    <t>Фрукты сезонные</t>
  </si>
  <si>
    <t>Рассольник Ленинградский со сметаной</t>
  </si>
  <si>
    <t>54-3с**</t>
  </si>
  <si>
    <t>Котлета рубленая из птицы</t>
  </si>
  <si>
    <t>54-21г**</t>
  </si>
  <si>
    <t>Какао с молоком</t>
  </si>
  <si>
    <t>Икра морковная</t>
  </si>
  <si>
    <t>Чай с лимоном и сахаром</t>
  </si>
  <si>
    <t>Фрукты сезонные (яблоки)</t>
  </si>
  <si>
    <t xml:space="preserve">Салат "Свеколка" </t>
  </si>
  <si>
    <t>Суп картофельный с крупой (пшено)</t>
  </si>
  <si>
    <t xml:space="preserve">Кисель из апельсинов </t>
  </si>
  <si>
    <t>Яйцо вареное</t>
  </si>
  <si>
    <t xml:space="preserve">Каша вязкая манная молочная с маслом сливочным </t>
  </si>
  <si>
    <t>54-8з**</t>
  </si>
  <si>
    <t>436*</t>
  </si>
  <si>
    <t>180/30</t>
  </si>
  <si>
    <t>Салат из моркови и яблок с маслом растительным</t>
  </si>
  <si>
    <t>Суп крестьянский с крупой (крупа рисовая) со сметаной</t>
  </si>
  <si>
    <t xml:space="preserve">Салат из свеклы с сыром и чесноком </t>
  </si>
  <si>
    <t xml:space="preserve">Рассольник домашний со сметаной </t>
  </si>
  <si>
    <t>Хлебцы рыбные (паровые)</t>
  </si>
  <si>
    <t>90/50</t>
  </si>
  <si>
    <t>Фрукты сезонные (бананы)</t>
  </si>
  <si>
    <t xml:space="preserve">Борщ с фасолью, картофелем со сметаной  </t>
  </si>
  <si>
    <t xml:space="preserve">Рагу из курицы </t>
  </si>
  <si>
    <t>54-13к**</t>
  </si>
  <si>
    <t xml:space="preserve">Икра кабачковая (консервы) </t>
  </si>
  <si>
    <t xml:space="preserve">Капуста б/к тушеная </t>
  </si>
  <si>
    <t xml:space="preserve">Компот из смеси сухофруктов 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</si>
  <si>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</si>
  <si>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</si>
  <si>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</si>
  <si>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</si>
  <si>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</si>
  <si>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</si>
  <si>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</si>
  <si>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</si>
  <si>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</si>
  <si>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</si>
  <si>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</si>
  <si>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</si>
  <si>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</si>
  <si>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</si>
  <si>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</si>
  <si>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</si>
  <si>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</si>
  <si>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</si>
  <si>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</si>
  <si>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</si>
  <si>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</si>
  <si>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</si>
  <si>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конд.изделие</t>
  </si>
  <si>
    <t>кисло-мол.</t>
  </si>
  <si>
    <t>гарнир</t>
  </si>
  <si>
    <t>хлеб черный</t>
  </si>
  <si>
    <t>150/10</t>
  </si>
  <si>
    <t>МОУ"Усадищенская средняя общеобразовательная школа"</t>
  </si>
  <si>
    <t>МОУ "Усадищенская средняя общеобразовательная школа"</t>
  </si>
  <si>
    <t>20.092021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</si>
</sst>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8" fillId="0" borderId="0" xfId="0" applyFont="1"/>
    <xf numFmtId="49" fontId="8" fillId="2" borderId="1" xfId="0" applyNumberFormat="1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1" fontId="8" fillId="2" borderId="1" xfId="0" applyNumberFormat="1" applyFont="1" applyFill="1" applyBorder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8" fillId="2" borderId="3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opLeftCell="A178" workbookViewId="0">
      <selection activeCell="B209" sqref="B209"/>
    </sheetView>
  </sheetViews>
  <sheetFormatPr defaultColWidth="8.140625" defaultRowHeight="11.25" x14ac:dyDescent="0.2"/>
  <cols>
    <col min="1" max="1" width="10" style="6" customWidth="1"/>
    <col min="2" max="2" width="56.140625" style="6" customWidth="1"/>
    <col min="3" max="3" width="8.140625" style="23" customWidth="1"/>
    <col min="4" max="4" width="12.28515625" style="6" customWidth="1"/>
    <col min="5" max="7" width="7" style="6" customWidth="1"/>
    <col min="8" max="16384" width="8.140625" style="4"/>
  </cols>
  <sheetData>
    <row r="1" spans="1:7" ht="20.100000000000001" customHeight="1" x14ac:dyDescent="0.2">
      <c r="A1" s="45" t="s">
        <v>9</v>
      </c>
      <c r="B1" s="44" t="s">
        <v>5</v>
      </c>
      <c r="C1" s="44" t="s">
        <v>6</v>
      </c>
      <c r="D1" s="44" t="s">
        <v>8</v>
      </c>
      <c r="E1" s="44" t="s">
        <v>7</v>
      </c>
      <c r="F1" s="44"/>
      <c r="G1" s="44"/>
    </row>
    <row r="2" spans="1:7" ht="20.100000000000001" customHeight="1" x14ac:dyDescent="0.2">
      <c r="A2" s="45"/>
      <c r="B2" s="46"/>
      <c r="C2" s="44"/>
      <c r="D2" s="44"/>
      <c r="E2" s="29" t="s">
        <v>10</v>
      </c>
      <c r="F2" s="29" t="s">
        <v>11</v>
      </c>
      <c r="G2" s="29" t="s">
        <v>12</v>
      </c>
    </row>
    <row r="3" spans="1:7" ht="20.100000000000001" customHeight="1" x14ac:dyDescent="0.2">
      <c r="A3" s="37"/>
      <c r="B3" s="37" t="s">
        <v>13</v>
      </c>
      <c r="C3" s="37"/>
      <c r="D3" s="37"/>
      <c r="E3" s="37"/>
      <c r="F3" s="37"/>
      <c r="G3" s="37"/>
    </row>
    <row r="4" spans="1:7" s="5" customFormat="1" ht="20.100000000000001" customHeight="1" x14ac:dyDescent="0.25">
      <c r="A4" s="38"/>
      <c r="B4" s="38" t="s">
        <v>14</v>
      </c>
      <c r="C4" s="38"/>
      <c r="D4" s="38"/>
      <c r="E4" s="38"/>
      <c r="F4" s="38"/>
      <c r="G4" s="38"/>
    </row>
    <row r="5" spans="1:7" s="8" customFormat="1" ht="20.100000000000001" customHeight="1" x14ac:dyDescent="0.2">
      <c r="A5" s="28" t="s">
        <v>16</v>
      </c>
      <c r="B5" s="47" t="s">
        <v>15</v>
      </c>
      <c r="C5" s="9">
        <v>120</v>
      </c>
      <c r="D5" s="33">
        <v>88.168999999999997</v>
      </c>
      <c r="E5" s="33">
        <v>1.3640000000000001</v>
      </c>
      <c r="F5" s="33">
        <v>8.4960000000000004</v>
      </c>
      <c r="G5" s="33">
        <v>1.5620000000000001</v>
      </c>
    </row>
    <row r="6" spans="1:7" s="8" customFormat="1" ht="20.100000000000001" customHeight="1" x14ac:dyDescent="0.2">
      <c r="A6" s="28" t="s">
        <v>18</v>
      </c>
      <c r="B6" s="47" t="s">
        <v>17</v>
      </c>
      <c r="C6" s="9">
        <v>40</v>
      </c>
      <c r="D6" s="33">
        <v>165.2</v>
      </c>
      <c r="E6" s="33">
        <v>3</v>
      </c>
      <c r="F6" s="33">
        <v>4.4000000000000004</v>
      </c>
      <c r="G6" s="33">
        <v>28.4</v>
      </c>
    </row>
    <row r="7" spans="1:7" s="8" customFormat="1" ht="20.100000000000001" customHeight="1" x14ac:dyDescent="0.2">
      <c r="A7" s="28" t="s">
        <v>20</v>
      </c>
      <c r="B7" s="47" t="s">
        <v>19</v>
      </c>
      <c r="C7" s="9">
        <v>200</v>
      </c>
      <c r="D7" s="33">
        <v>99.816000000000003</v>
      </c>
      <c r="E7" s="33">
        <v>2.88</v>
      </c>
      <c r="F7" s="33">
        <v>2.7</v>
      </c>
      <c r="G7" s="33">
        <v>15.999000000000001</v>
      </c>
    </row>
    <row r="8" spans="1:7" s="8" customFormat="1" ht="20.100000000000001" customHeight="1" x14ac:dyDescent="0.2">
      <c r="A8" s="28" t="s">
        <v>22</v>
      </c>
      <c r="B8" s="47" t="s">
        <v>21</v>
      </c>
      <c r="C8" s="9">
        <v>40</v>
      </c>
      <c r="D8" s="33">
        <v>104.68</v>
      </c>
      <c r="E8" s="33">
        <v>3</v>
      </c>
      <c r="F8" s="33">
        <v>1.1599999999999999</v>
      </c>
      <c r="G8" s="33">
        <v>20.56</v>
      </c>
    </row>
    <row r="9" spans="1:7" s="8" customFormat="1" ht="20.100000000000001" customHeight="1" x14ac:dyDescent="0.2">
      <c r="A9" s="28" t="s">
        <v>22</v>
      </c>
      <c r="B9" s="47" t="s">
        <v>23</v>
      </c>
      <c r="C9" s="9">
        <v>110</v>
      </c>
      <c r="D9" s="33">
        <v>96.69</v>
      </c>
      <c r="E9" s="33">
        <v>1.21</v>
      </c>
      <c r="F9" s="33">
        <v>0.33</v>
      </c>
      <c r="G9" s="33">
        <v>22.22</v>
      </c>
    </row>
    <row r="10" spans="1:7" s="10" customFormat="1" ht="20.100000000000001" customHeight="1" x14ac:dyDescent="0.25">
      <c r="A10" s="13"/>
      <c r="B10" s="39" t="s">
        <v>24</v>
      </c>
      <c r="C10" s="11">
        <f>C9+C8+C7+C6+C5</f>
        <v>510</v>
      </c>
      <c r="D10" s="12">
        <v>554.6</v>
      </c>
      <c r="E10" s="12">
        <v>11.5</v>
      </c>
      <c r="F10" s="12">
        <v>17.100000000000001</v>
      </c>
      <c r="G10" s="12">
        <v>88.7</v>
      </c>
    </row>
    <row r="11" spans="1:7" s="5" customFormat="1" ht="20.100000000000001" customHeight="1" x14ac:dyDescent="0.25">
      <c r="A11" s="38"/>
      <c r="B11" s="38" t="s">
        <v>25</v>
      </c>
      <c r="C11" s="38"/>
      <c r="D11" s="38"/>
      <c r="E11" s="38"/>
      <c r="F11" s="38"/>
      <c r="G11" s="38"/>
    </row>
    <row r="12" spans="1:7" s="8" customFormat="1" ht="20.100000000000001" customHeight="1" x14ac:dyDescent="0.2">
      <c r="A12" s="28" t="s">
        <v>27</v>
      </c>
      <c r="B12" s="47" t="s">
        <v>26</v>
      </c>
      <c r="C12" s="9">
        <v>60</v>
      </c>
      <c r="D12" s="33">
        <v>50.97</v>
      </c>
      <c r="E12" s="33">
        <v>0.85499999999999998</v>
      </c>
      <c r="F12" s="33">
        <v>3.0539999999999998</v>
      </c>
      <c r="G12" s="33">
        <v>5.016</v>
      </c>
    </row>
    <row r="13" spans="1:7" s="8" customFormat="1" ht="20.100000000000001" customHeight="1" x14ac:dyDescent="0.2">
      <c r="A13" s="14" t="s">
        <v>30</v>
      </c>
      <c r="B13" s="47" t="s">
        <v>28</v>
      </c>
      <c r="C13" s="9" t="s">
        <v>29</v>
      </c>
      <c r="D13" s="33">
        <v>79.915999999999997</v>
      </c>
      <c r="E13" s="33">
        <v>1.752</v>
      </c>
      <c r="F13" s="33">
        <v>4.7039999999999997</v>
      </c>
      <c r="G13" s="33">
        <v>7.6429999999999998</v>
      </c>
    </row>
    <row r="14" spans="1:7" s="8" customFormat="1" ht="20.100000000000001" customHeight="1" x14ac:dyDescent="0.2">
      <c r="A14" s="14" t="s">
        <v>32</v>
      </c>
      <c r="B14" s="47" t="s">
        <v>31</v>
      </c>
      <c r="C14" s="9">
        <v>200</v>
      </c>
      <c r="D14" s="33">
        <v>407.17099999999999</v>
      </c>
      <c r="E14" s="33">
        <v>19.54</v>
      </c>
      <c r="F14" s="33">
        <v>19.838999999999999</v>
      </c>
      <c r="G14" s="33">
        <v>37.615000000000002</v>
      </c>
    </row>
    <row r="15" spans="1:7" s="8" customFormat="1" ht="20.100000000000001" customHeight="1" x14ac:dyDescent="0.2">
      <c r="A15" s="28" t="s">
        <v>35</v>
      </c>
      <c r="B15" s="47" t="s">
        <v>33</v>
      </c>
      <c r="C15" s="9">
        <v>200</v>
      </c>
      <c r="D15" s="33">
        <v>57.34</v>
      </c>
      <c r="E15" s="33">
        <v>0.27600000000000002</v>
      </c>
      <c r="F15" s="33" t="s">
        <v>34</v>
      </c>
      <c r="G15" s="33">
        <v>14.058999999999999</v>
      </c>
    </row>
    <row r="16" spans="1:7" s="8" customFormat="1" ht="20.100000000000001" customHeight="1" x14ac:dyDescent="0.2">
      <c r="A16" s="28" t="s">
        <v>22</v>
      </c>
      <c r="B16" s="47" t="s">
        <v>36</v>
      </c>
      <c r="C16" s="9">
        <v>50</v>
      </c>
      <c r="D16" s="33">
        <v>93.25</v>
      </c>
      <c r="E16" s="33">
        <v>3.65</v>
      </c>
      <c r="F16" s="33">
        <v>0.65</v>
      </c>
      <c r="G16" s="33">
        <v>18.2</v>
      </c>
    </row>
    <row r="17" spans="1:7" s="17" customFormat="1" ht="20.100000000000001" customHeight="1" x14ac:dyDescent="0.15">
      <c r="A17" s="16"/>
      <c r="B17" s="40" t="s">
        <v>37</v>
      </c>
      <c r="C17" s="11">
        <v>720</v>
      </c>
      <c r="D17" s="30">
        <v>688.6</v>
      </c>
      <c r="E17" s="30">
        <v>26.1</v>
      </c>
      <c r="F17" s="30">
        <v>28.2</v>
      </c>
      <c r="G17" s="30">
        <v>82.5</v>
      </c>
    </row>
    <row r="18" spans="1:7" s="17" customFormat="1" ht="20.100000000000001" customHeight="1" x14ac:dyDescent="0.15">
      <c r="A18" s="16"/>
      <c r="B18" s="40" t="s">
        <v>38</v>
      </c>
      <c r="C18" s="18">
        <f>C17+C10</f>
        <v>1230</v>
      </c>
      <c r="D18" s="30">
        <v>1243.2</v>
      </c>
      <c r="E18" s="30">
        <v>37.5</v>
      </c>
      <c r="F18" s="30">
        <v>45.3</v>
      </c>
      <c r="G18" s="30">
        <v>171.3</v>
      </c>
    </row>
    <row r="19" spans="1:7" s="5" customFormat="1" ht="20.100000000000001" customHeight="1" x14ac:dyDescent="0.25">
      <c r="A19" s="38"/>
      <c r="B19" s="38" t="s">
        <v>39</v>
      </c>
      <c r="C19" s="38"/>
      <c r="D19" s="38"/>
      <c r="E19" s="38"/>
      <c r="F19" s="38"/>
      <c r="G19" s="38"/>
    </row>
    <row r="20" spans="1:7" s="5" customFormat="1" ht="20.100000000000001" customHeight="1" x14ac:dyDescent="0.25">
      <c r="A20" s="38"/>
      <c r="B20" s="38" t="s">
        <v>14</v>
      </c>
      <c r="C20" s="38"/>
      <c r="D20" s="38"/>
      <c r="E20" s="38"/>
      <c r="F20" s="38"/>
      <c r="G20" s="38"/>
    </row>
    <row r="21" spans="1:7" s="8" customFormat="1" ht="20.100000000000001" customHeight="1" x14ac:dyDescent="0.2">
      <c r="A21" s="14" t="s">
        <v>42</v>
      </c>
      <c r="B21" s="47" t="s">
        <v>40</v>
      </c>
      <c r="C21" s="19" t="s">
        <v>41</v>
      </c>
      <c r="D21" s="33">
        <v>169.04400000000001</v>
      </c>
      <c r="E21" s="33">
        <v>3.9670000000000001</v>
      </c>
      <c r="F21" s="33">
        <v>6.56</v>
      </c>
      <c r="G21" s="33">
        <v>23.533999999999999</v>
      </c>
    </row>
    <row r="22" spans="1:7" s="8" customFormat="1" ht="20.100000000000001" customHeight="1" x14ac:dyDescent="0.2">
      <c r="A22" s="28" t="s">
        <v>44</v>
      </c>
      <c r="B22" s="47" t="s">
        <v>43</v>
      </c>
      <c r="C22" s="9">
        <v>15</v>
      </c>
      <c r="D22" s="33">
        <v>50.1</v>
      </c>
      <c r="E22" s="33">
        <v>4.0199999999999996</v>
      </c>
      <c r="F22" s="33">
        <v>3.78</v>
      </c>
      <c r="G22" s="33" t="s">
        <v>34</v>
      </c>
    </row>
    <row r="23" spans="1:7" s="8" customFormat="1" ht="20.100000000000001" customHeight="1" x14ac:dyDescent="0.2">
      <c r="A23" s="28" t="s">
        <v>46</v>
      </c>
      <c r="B23" s="47" t="s">
        <v>45</v>
      </c>
      <c r="C23" s="9">
        <v>200</v>
      </c>
      <c r="D23" s="33">
        <v>109.816</v>
      </c>
      <c r="E23" s="33">
        <v>4.8550000000000004</v>
      </c>
      <c r="F23" s="33">
        <v>4</v>
      </c>
      <c r="G23" s="33">
        <v>13.599</v>
      </c>
    </row>
    <row r="24" spans="1:7" s="8" customFormat="1" ht="20.100000000000001" customHeight="1" x14ac:dyDescent="0.2">
      <c r="A24" s="28" t="s">
        <v>22</v>
      </c>
      <c r="B24" s="47" t="s">
        <v>47</v>
      </c>
      <c r="C24" s="9">
        <v>40</v>
      </c>
      <c r="D24" s="33">
        <v>104.68</v>
      </c>
      <c r="E24" s="33">
        <v>3</v>
      </c>
      <c r="F24" s="33">
        <v>1.1599999999999999</v>
      </c>
      <c r="G24" s="33">
        <v>20.56</v>
      </c>
    </row>
    <row r="25" spans="1:7" s="8" customFormat="1" ht="20.100000000000001" customHeight="1" x14ac:dyDescent="0.2">
      <c r="A25" s="28" t="s">
        <v>22</v>
      </c>
      <c r="B25" s="47" t="s">
        <v>48</v>
      </c>
      <c r="C25" s="9">
        <v>125</v>
      </c>
      <c r="D25" s="33">
        <v>67.5</v>
      </c>
      <c r="E25" s="33">
        <v>4</v>
      </c>
      <c r="F25" s="33">
        <v>3.1</v>
      </c>
      <c r="G25" s="33">
        <v>5.9</v>
      </c>
    </row>
    <row r="26" spans="1:7" s="17" customFormat="1" ht="20.100000000000001" customHeight="1" x14ac:dyDescent="0.15">
      <c r="A26" s="16"/>
      <c r="B26" s="40" t="s">
        <v>24</v>
      </c>
      <c r="C26" s="18">
        <v>535</v>
      </c>
      <c r="D26" s="31">
        <v>501.1</v>
      </c>
      <c r="E26" s="31">
        <v>19.8</v>
      </c>
      <c r="F26" s="31">
        <v>18.600000000000001</v>
      </c>
      <c r="G26" s="31">
        <v>63.6</v>
      </c>
    </row>
    <row r="27" spans="1:7" s="5" customFormat="1" ht="20.100000000000001" customHeight="1" x14ac:dyDescent="0.25">
      <c r="A27" s="38"/>
      <c r="B27" s="38" t="s">
        <v>25</v>
      </c>
      <c r="C27" s="38"/>
      <c r="D27" s="38"/>
      <c r="E27" s="38"/>
      <c r="F27" s="38"/>
      <c r="G27" s="38"/>
    </row>
    <row r="28" spans="1:7" s="8" customFormat="1" ht="20.100000000000001" customHeight="1" x14ac:dyDescent="0.2">
      <c r="A28" s="14" t="s">
        <v>50</v>
      </c>
      <c r="B28" s="47" t="s">
        <v>49</v>
      </c>
      <c r="C28" s="9">
        <v>50</v>
      </c>
      <c r="D28" s="33">
        <v>53.091000000000001</v>
      </c>
      <c r="E28" s="33">
        <v>0.52200000000000002</v>
      </c>
      <c r="F28" s="33">
        <v>5.0110000000000001</v>
      </c>
      <c r="G28" s="33">
        <v>1.476</v>
      </c>
    </row>
    <row r="29" spans="1:7" s="8" customFormat="1" ht="20.100000000000001" customHeight="1" x14ac:dyDescent="0.2">
      <c r="A29" s="28" t="s">
        <v>53</v>
      </c>
      <c r="B29" s="47" t="s">
        <v>51</v>
      </c>
      <c r="C29" s="19" t="s">
        <v>52</v>
      </c>
      <c r="D29" s="33">
        <v>225.47399999999999</v>
      </c>
      <c r="E29" s="33">
        <v>7.3339999999999996</v>
      </c>
      <c r="F29" s="33">
        <v>5.665</v>
      </c>
      <c r="G29" s="33">
        <v>36.289000000000001</v>
      </c>
    </row>
    <row r="30" spans="1:7" s="8" customFormat="1" ht="20.100000000000001" customHeight="1" x14ac:dyDescent="0.2">
      <c r="A30" s="28" t="s">
        <v>55</v>
      </c>
      <c r="B30" s="47" t="s">
        <v>54</v>
      </c>
      <c r="C30" s="9">
        <v>80</v>
      </c>
      <c r="D30" s="33">
        <v>135.50800000000001</v>
      </c>
      <c r="E30" s="33">
        <v>10.067</v>
      </c>
      <c r="F30" s="33">
        <v>7.1479999999999997</v>
      </c>
      <c r="G30" s="33">
        <v>7.7279999999999998</v>
      </c>
    </row>
    <row r="31" spans="1:7" s="8" customFormat="1" ht="20.100000000000001" customHeight="1" x14ac:dyDescent="0.2">
      <c r="A31" s="28" t="s">
        <v>57</v>
      </c>
      <c r="B31" s="47" t="s">
        <v>56</v>
      </c>
      <c r="C31" s="9">
        <v>150</v>
      </c>
      <c r="D31" s="33">
        <v>147.541</v>
      </c>
      <c r="E31" s="33">
        <v>3.242</v>
      </c>
      <c r="F31" s="33">
        <v>5.2329999999999997</v>
      </c>
      <c r="G31" s="33">
        <v>21.869</v>
      </c>
    </row>
    <row r="32" spans="1:7" s="8" customFormat="1" ht="20.100000000000001" customHeight="1" x14ac:dyDescent="0.2">
      <c r="A32" s="14">
        <v>441</v>
      </c>
      <c r="B32" s="47" t="s">
        <v>58</v>
      </c>
      <c r="C32" s="9">
        <v>200</v>
      </c>
      <c r="D32" s="33">
        <v>86.147999999999996</v>
      </c>
      <c r="E32" s="33">
        <v>0.40799999999999997</v>
      </c>
      <c r="F32" s="33">
        <v>0.16800000000000001</v>
      </c>
      <c r="G32" s="33">
        <v>20.751000000000001</v>
      </c>
    </row>
    <row r="33" spans="1:7" s="8" customFormat="1" ht="20.100000000000001" customHeight="1" x14ac:dyDescent="0.2">
      <c r="A33" s="28" t="s">
        <v>22</v>
      </c>
      <c r="B33" s="47" t="s">
        <v>36</v>
      </c>
      <c r="C33" s="9">
        <v>50</v>
      </c>
      <c r="D33" s="33">
        <v>93.25</v>
      </c>
      <c r="E33" s="33">
        <v>3.65</v>
      </c>
      <c r="F33" s="33">
        <v>0.65</v>
      </c>
      <c r="G33" s="33">
        <v>18.2</v>
      </c>
    </row>
    <row r="34" spans="1:7" s="17" customFormat="1" ht="20.100000000000001" customHeight="1" x14ac:dyDescent="0.15">
      <c r="A34" s="16"/>
      <c r="B34" s="40" t="s">
        <v>37</v>
      </c>
      <c r="C34" s="18">
        <v>750</v>
      </c>
      <c r="D34" s="30">
        <v>741</v>
      </c>
      <c r="E34" s="30">
        <v>25.2</v>
      </c>
      <c r="F34" s="30">
        <v>23.9</v>
      </c>
      <c r="G34" s="30">
        <v>106.3</v>
      </c>
    </row>
    <row r="35" spans="1:7" s="17" customFormat="1" ht="20.100000000000001" customHeight="1" x14ac:dyDescent="0.15">
      <c r="A35" s="16"/>
      <c r="B35" s="40" t="s">
        <v>38</v>
      </c>
      <c r="C35" s="18">
        <f>C34+C26</f>
        <v>1285</v>
      </c>
      <c r="D35" s="30">
        <v>1242.2</v>
      </c>
      <c r="E35" s="30">
        <v>45.1</v>
      </c>
      <c r="F35" s="30">
        <v>42.5</v>
      </c>
      <c r="G35" s="30">
        <v>169.9</v>
      </c>
    </row>
    <row r="36" spans="1:7" s="5" customFormat="1" ht="20.100000000000001" customHeight="1" x14ac:dyDescent="0.25">
      <c r="A36" s="38"/>
      <c r="B36" s="38" t="s">
        <v>59</v>
      </c>
      <c r="C36" s="38"/>
      <c r="D36" s="38"/>
      <c r="E36" s="38"/>
      <c r="F36" s="38"/>
      <c r="G36" s="38"/>
    </row>
    <row r="37" spans="1:7" s="5" customFormat="1" ht="20.100000000000001" customHeight="1" x14ac:dyDescent="0.25">
      <c r="A37" s="38"/>
      <c r="B37" s="38" t="s">
        <v>14</v>
      </c>
      <c r="C37" s="38"/>
      <c r="D37" s="38"/>
      <c r="E37" s="38"/>
      <c r="F37" s="38"/>
      <c r="G37" s="38"/>
    </row>
    <row r="38" spans="1:7" s="8" customFormat="1" ht="20.100000000000001" customHeight="1" x14ac:dyDescent="0.2">
      <c r="A38" s="28" t="s">
        <v>62</v>
      </c>
      <c r="B38" s="47" t="s">
        <v>60</v>
      </c>
      <c r="C38" s="19" t="s">
        <v>61</v>
      </c>
      <c r="D38" s="33">
        <v>153.1</v>
      </c>
      <c r="E38" s="33">
        <v>8.8360000000000003</v>
      </c>
      <c r="F38" s="33">
        <v>6.0060000000000002</v>
      </c>
      <c r="G38" s="33">
        <v>15.925000000000001</v>
      </c>
    </row>
    <row r="39" spans="1:7" s="8" customFormat="1" ht="20.100000000000001" customHeight="1" x14ac:dyDescent="0.2">
      <c r="A39" s="28" t="s">
        <v>64</v>
      </c>
      <c r="B39" s="47" t="s">
        <v>63</v>
      </c>
      <c r="C39" s="9">
        <v>200</v>
      </c>
      <c r="D39" s="33">
        <v>55.701000000000001</v>
      </c>
      <c r="E39" s="33">
        <v>1.6</v>
      </c>
      <c r="F39" s="33">
        <v>1.3009999999999999</v>
      </c>
      <c r="G39" s="33">
        <v>9.3979999999999997</v>
      </c>
    </row>
    <row r="40" spans="1:7" s="8" customFormat="1" ht="20.100000000000001" customHeight="1" x14ac:dyDescent="0.2">
      <c r="A40" s="28" t="s">
        <v>22</v>
      </c>
      <c r="B40" s="47" t="s">
        <v>47</v>
      </c>
      <c r="C40" s="9">
        <v>40</v>
      </c>
      <c r="D40" s="33">
        <v>104.68</v>
      </c>
      <c r="E40" s="33">
        <v>3</v>
      </c>
      <c r="F40" s="33">
        <v>1.1599999999999999</v>
      </c>
      <c r="G40" s="33">
        <v>20.56</v>
      </c>
    </row>
    <row r="41" spans="1:7" s="8" customFormat="1" ht="20.100000000000001" customHeight="1" x14ac:dyDescent="0.2">
      <c r="A41" s="28" t="s">
        <v>18</v>
      </c>
      <c r="B41" s="47" t="s">
        <v>65</v>
      </c>
      <c r="C41" s="9">
        <v>100</v>
      </c>
      <c r="D41" s="33">
        <v>35</v>
      </c>
      <c r="E41" s="33">
        <v>0.8</v>
      </c>
      <c r="F41" s="33">
        <v>0.2</v>
      </c>
      <c r="G41" s="33">
        <v>7.5</v>
      </c>
    </row>
    <row r="42" spans="1:7" s="17" customFormat="1" ht="20.100000000000001" customHeight="1" x14ac:dyDescent="0.15">
      <c r="A42" s="16"/>
      <c r="B42" s="40" t="s">
        <v>24</v>
      </c>
      <c r="C42" s="18">
        <v>510</v>
      </c>
      <c r="D42" s="31">
        <v>348.5</v>
      </c>
      <c r="E42" s="31">
        <v>14.2</v>
      </c>
      <c r="F42" s="31">
        <v>8.6999999999999993</v>
      </c>
      <c r="G42" s="31">
        <v>53.4</v>
      </c>
    </row>
    <row r="43" spans="1:7" s="5" customFormat="1" ht="20.100000000000001" customHeight="1" x14ac:dyDescent="0.25">
      <c r="A43" s="38"/>
      <c r="B43" s="38" t="s">
        <v>25</v>
      </c>
      <c r="C43" s="38"/>
      <c r="D43" s="38"/>
      <c r="E43" s="38"/>
      <c r="F43" s="38"/>
      <c r="G43" s="38"/>
    </row>
    <row r="44" spans="1:7" s="8" customFormat="1" ht="20.100000000000001" customHeight="1" x14ac:dyDescent="0.2">
      <c r="A44" s="14" t="s">
        <v>67</v>
      </c>
      <c r="B44" s="47" t="s">
        <v>66</v>
      </c>
      <c r="C44" s="9">
        <v>60</v>
      </c>
      <c r="D44" s="33">
        <v>58.499000000000002</v>
      </c>
      <c r="E44" s="33">
        <v>0.86799999999999999</v>
      </c>
      <c r="F44" s="33">
        <v>3.1070000000000002</v>
      </c>
      <c r="G44" s="33">
        <v>6.766</v>
      </c>
    </row>
    <row r="45" spans="1:7" s="8" customFormat="1" ht="20.100000000000001" customHeight="1" x14ac:dyDescent="0.2">
      <c r="A45" s="14" t="s">
        <v>70</v>
      </c>
      <c r="B45" s="47" t="s">
        <v>68</v>
      </c>
      <c r="C45" s="19" t="s">
        <v>69</v>
      </c>
      <c r="D45" s="33">
        <v>90.932000000000002</v>
      </c>
      <c r="E45" s="33">
        <v>1.633</v>
      </c>
      <c r="F45" s="33">
        <v>4.9189999999999996</v>
      </c>
      <c r="G45" s="33">
        <v>10.032</v>
      </c>
    </row>
    <row r="46" spans="1:7" s="8" customFormat="1" ht="20.100000000000001" customHeight="1" x14ac:dyDescent="0.2">
      <c r="A46" s="14" t="s">
        <v>72</v>
      </c>
      <c r="B46" s="47" t="s">
        <v>71</v>
      </c>
      <c r="C46" s="9">
        <v>200</v>
      </c>
      <c r="D46" s="33">
        <v>484.24</v>
      </c>
      <c r="E46" s="33">
        <v>17.562999999999999</v>
      </c>
      <c r="F46" s="33">
        <v>36.22</v>
      </c>
      <c r="G46" s="33">
        <v>22.001999999999999</v>
      </c>
    </row>
    <row r="47" spans="1:7" s="8" customFormat="1" ht="20.100000000000001" customHeight="1" x14ac:dyDescent="0.2">
      <c r="A47" s="14" t="s">
        <v>74</v>
      </c>
      <c r="B47" s="47" t="s">
        <v>73</v>
      </c>
      <c r="C47" s="9">
        <v>200</v>
      </c>
      <c r="D47" s="33">
        <v>69.587999999999994</v>
      </c>
      <c r="E47" s="33">
        <v>8.7999999999999995E-2</v>
      </c>
      <c r="F47" s="33">
        <v>8.7999999999999995E-2</v>
      </c>
      <c r="G47" s="33">
        <v>17.111000000000001</v>
      </c>
    </row>
    <row r="48" spans="1:7" s="8" customFormat="1" ht="20.100000000000001" customHeight="1" x14ac:dyDescent="0.2">
      <c r="A48" s="28" t="s">
        <v>22</v>
      </c>
      <c r="B48" s="47" t="s">
        <v>75</v>
      </c>
      <c r="C48" s="9">
        <v>50</v>
      </c>
      <c r="D48" s="33">
        <v>93.25</v>
      </c>
      <c r="E48" s="33">
        <v>3.65</v>
      </c>
      <c r="F48" s="33">
        <v>0.65</v>
      </c>
      <c r="G48" s="33">
        <v>18.2</v>
      </c>
    </row>
    <row r="49" spans="1:7" s="17" customFormat="1" ht="20.100000000000001" customHeight="1" x14ac:dyDescent="0.15">
      <c r="A49" s="16"/>
      <c r="B49" s="40" t="s">
        <v>37</v>
      </c>
      <c r="C49" s="18">
        <v>715</v>
      </c>
      <c r="D49" s="31">
        <v>796.5</v>
      </c>
      <c r="E49" s="31">
        <v>23.8</v>
      </c>
      <c r="F49" s="31">
        <v>45</v>
      </c>
      <c r="G49" s="31">
        <v>74.099999999999994</v>
      </c>
    </row>
    <row r="50" spans="1:7" s="17" customFormat="1" ht="20.100000000000001" customHeight="1" x14ac:dyDescent="0.15">
      <c r="A50" s="16"/>
      <c r="B50" s="40" t="s">
        <v>38</v>
      </c>
      <c r="C50" s="18">
        <f>C49+C42</f>
        <v>1225</v>
      </c>
      <c r="D50" s="20">
        <v>1145</v>
      </c>
      <c r="E50" s="31">
        <v>38</v>
      </c>
      <c r="F50" s="31">
        <v>53.7</v>
      </c>
      <c r="G50" s="31">
        <v>127.5</v>
      </c>
    </row>
    <row r="51" spans="1:7" s="5" customFormat="1" ht="20.100000000000001" customHeight="1" x14ac:dyDescent="0.25">
      <c r="A51" s="38"/>
      <c r="B51" s="38" t="s">
        <v>76</v>
      </c>
      <c r="C51" s="38"/>
      <c r="D51" s="38"/>
      <c r="E51" s="38"/>
      <c r="F51" s="38"/>
      <c r="G51" s="38"/>
    </row>
    <row r="52" spans="1:7" s="5" customFormat="1" ht="20.100000000000001" customHeight="1" x14ac:dyDescent="0.25">
      <c r="A52" s="38"/>
      <c r="B52" s="38" t="s">
        <v>14</v>
      </c>
      <c r="C52" s="38"/>
      <c r="D52" s="38"/>
      <c r="E52" s="38"/>
      <c r="F52" s="38"/>
      <c r="G52" s="38"/>
    </row>
    <row r="53" spans="1:7" s="8" customFormat="1" ht="20.100000000000001" customHeight="1" x14ac:dyDescent="0.2">
      <c r="A53" s="14" t="s">
        <v>42</v>
      </c>
      <c r="B53" s="47" t="s">
        <v>77</v>
      </c>
      <c r="C53" s="19" t="s">
        <v>41</v>
      </c>
      <c r="D53" s="33">
        <v>167.36</v>
      </c>
      <c r="E53" s="33">
        <v>4.7720000000000002</v>
      </c>
      <c r="F53" s="33">
        <v>7.48</v>
      </c>
      <c r="G53" s="33">
        <v>20.238</v>
      </c>
    </row>
    <row r="54" spans="1:7" s="8" customFormat="1" ht="20.100000000000001" customHeight="1" x14ac:dyDescent="0.2">
      <c r="A54" s="28" t="s">
        <v>79</v>
      </c>
      <c r="B54" s="47" t="s">
        <v>78</v>
      </c>
      <c r="C54" s="9">
        <v>200</v>
      </c>
      <c r="D54" s="33">
        <v>29.451000000000001</v>
      </c>
      <c r="E54" s="33">
        <v>0.2</v>
      </c>
      <c r="F54" s="33">
        <v>5.0999999999999997E-2</v>
      </c>
      <c r="G54" s="33">
        <v>7.048</v>
      </c>
    </row>
    <row r="55" spans="1:7" s="8" customFormat="1" ht="20.100000000000001" customHeight="1" x14ac:dyDescent="0.2">
      <c r="A55" s="14" t="s">
        <v>81</v>
      </c>
      <c r="B55" s="47" t="s">
        <v>80</v>
      </c>
      <c r="C55" s="9">
        <v>40</v>
      </c>
      <c r="D55" s="33">
        <v>2.52</v>
      </c>
      <c r="E55" s="33">
        <v>0.20399999999999999</v>
      </c>
      <c r="F55" s="33">
        <v>0.184</v>
      </c>
      <c r="G55" s="33">
        <v>1.2E-2</v>
      </c>
    </row>
    <row r="56" spans="1:7" s="8" customFormat="1" ht="20.100000000000001" customHeight="1" x14ac:dyDescent="0.2">
      <c r="A56" s="28" t="s">
        <v>22</v>
      </c>
      <c r="B56" s="47" t="s">
        <v>47</v>
      </c>
      <c r="C56" s="9">
        <v>20</v>
      </c>
      <c r="D56" s="33">
        <v>52.34</v>
      </c>
      <c r="E56" s="33">
        <v>1.5</v>
      </c>
      <c r="F56" s="33">
        <v>0.57999999999999996</v>
      </c>
      <c r="G56" s="33">
        <v>10.28</v>
      </c>
    </row>
    <row r="57" spans="1:7" s="8" customFormat="1" ht="20.100000000000001" customHeight="1" x14ac:dyDescent="0.2">
      <c r="A57" s="28" t="s">
        <v>18</v>
      </c>
      <c r="B57" s="47" t="s">
        <v>82</v>
      </c>
      <c r="C57" s="9">
        <v>120</v>
      </c>
      <c r="D57" s="33">
        <v>53.28</v>
      </c>
      <c r="E57" s="33">
        <v>0.48</v>
      </c>
      <c r="F57" s="33">
        <v>0.48</v>
      </c>
      <c r="G57" s="33">
        <v>11.76</v>
      </c>
    </row>
    <row r="58" spans="1:7" s="17" customFormat="1" ht="20.100000000000001" customHeight="1" x14ac:dyDescent="0.15">
      <c r="A58" s="16"/>
      <c r="B58" s="40" t="s">
        <v>24</v>
      </c>
      <c r="C58" s="18">
        <v>535</v>
      </c>
      <c r="D58" s="31">
        <v>305</v>
      </c>
      <c r="E58" s="31">
        <v>7.2</v>
      </c>
      <c r="F58" s="31">
        <v>8.8000000000000007</v>
      </c>
      <c r="G58" s="31">
        <v>49.3</v>
      </c>
    </row>
    <row r="59" spans="1:7" s="5" customFormat="1" ht="20.100000000000001" customHeight="1" x14ac:dyDescent="0.25">
      <c r="A59" s="38"/>
      <c r="B59" s="38" t="s">
        <v>25</v>
      </c>
      <c r="C59" s="38"/>
      <c r="D59" s="38"/>
      <c r="E59" s="38"/>
      <c r="F59" s="38"/>
      <c r="G59" s="38"/>
    </row>
    <row r="60" spans="1:7" s="8" customFormat="1" ht="20.100000000000001" customHeight="1" x14ac:dyDescent="0.2">
      <c r="A60" s="14" t="s">
        <v>84</v>
      </c>
      <c r="B60" s="47" t="s">
        <v>83</v>
      </c>
      <c r="C60" s="9">
        <v>60</v>
      </c>
      <c r="D60" s="33">
        <v>57.307000000000002</v>
      </c>
      <c r="E60" s="33">
        <v>0.73</v>
      </c>
      <c r="F60" s="33">
        <v>3.1269999999999998</v>
      </c>
      <c r="G60" s="33">
        <v>6.5609999999999999</v>
      </c>
    </row>
    <row r="61" spans="1:7" s="8" customFormat="1" ht="20.100000000000001" customHeight="1" x14ac:dyDescent="0.2">
      <c r="A61" s="28" t="s">
        <v>87</v>
      </c>
      <c r="B61" s="47" t="s">
        <v>85</v>
      </c>
      <c r="C61" s="19" t="s">
        <v>86</v>
      </c>
      <c r="D61" s="33">
        <v>111.10599999999999</v>
      </c>
      <c r="E61" s="33">
        <v>1.9690000000000001</v>
      </c>
      <c r="F61" s="33">
        <v>5.093</v>
      </c>
      <c r="G61" s="33">
        <v>14.347</v>
      </c>
    </row>
    <row r="62" spans="1:7" s="8" customFormat="1" ht="20.100000000000001" customHeight="1" x14ac:dyDescent="0.2">
      <c r="A62" s="28" t="s">
        <v>89</v>
      </c>
      <c r="B62" s="47" t="s">
        <v>88</v>
      </c>
      <c r="C62" s="9">
        <v>150</v>
      </c>
      <c r="D62" s="33">
        <v>223.5</v>
      </c>
      <c r="E62" s="33">
        <v>15.375</v>
      </c>
      <c r="F62" s="33">
        <v>1.5</v>
      </c>
      <c r="G62" s="33">
        <v>37.125</v>
      </c>
    </row>
    <row r="63" spans="1:7" s="8" customFormat="1" ht="20.100000000000001" customHeight="1" x14ac:dyDescent="0.2">
      <c r="A63" s="14" t="s">
        <v>91</v>
      </c>
      <c r="B63" s="47" t="s">
        <v>90</v>
      </c>
      <c r="C63" s="9">
        <v>80</v>
      </c>
      <c r="D63" s="33">
        <v>238.46899999999999</v>
      </c>
      <c r="E63" s="33">
        <v>14.004</v>
      </c>
      <c r="F63" s="33">
        <v>15.217000000000001</v>
      </c>
      <c r="G63" s="33">
        <v>11.375</v>
      </c>
    </row>
    <row r="64" spans="1:7" s="8" customFormat="1" ht="20.100000000000001" customHeight="1" x14ac:dyDescent="0.2">
      <c r="A64" s="28" t="s">
        <v>93</v>
      </c>
      <c r="B64" s="47" t="s">
        <v>92</v>
      </c>
      <c r="C64" s="9">
        <v>200</v>
      </c>
      <c r="D64" s="33">
        <v>63.735999999999997</v>
      </c>
      <c r="E64" s="33">
        <v>0.27600000000000002</v>
      </c>
      <c r="F64" s="33">
        <v>0.06</v>
      </c>
      <c r="G64" s="33">
        <v>15.523</v>
      </c>
    </row>
    <row r="65" spans="1:7" s="8" customFormat="1" ht="20.100000000000001" customHeight="1" x14ac:dyDescent="0.2">
      <c r="A65" s="28" t="s">
        <v>22</v>
      </c>
      <c r="B65" s="47" t="s">
        <v>47</v>
      </c>
      <c r="C65" s="9">
        <v>30</v>
      </c>
      <c r="D65" s="33">
        <v>78.510000000000005</v>
      </c>
      <c r="E65" s="33">
        <v>2.25</v>
      </c>
      <c r="F65" s="33">
        <v>0.87</v>
      </c>
      <c r="G65" s="33">
        <v>15.42</v>
      </c>
    </row>
    <row r="66" spans="1:7" s="8" customFormat="1" ht="20.100000000000001" customHeight="1" x14ac:dyDescent="0.2">
      <c r="A66" s="28" t="s">
        <v>22</v>
      </c>
      <c r="B66" s="47" t="s">
        <v>75</v>
      </c>
      <c r="C66" s="9">
        <v>50</v>
      </c>
      <c r="D66" s="33">
        <v>93.25</v>
      </c>
      <c r="E66" s="33">
        <v>3.65</v>
      </c>
      <c r="F66" s="33">
        <v>0.65</v>
      </c>
      <c r="G66" s="33">
        <v>18.2</v>
      </c>
    </row>
    <row r="67" spans="1:7" s="17" customFormat="1" ht="20.100000000000001" customHeight="1" x14ac:dyDescent="0.15">
      <c r="A67" s="16"/>
      <c r="B67" s="40" t="s">
        <v>37</v>
      </c>
      <c r="C67" s="18">
        <v>786</v>
      </c>
      <c r="D67" s="31">
        <v>865.9</v>
      </c>
      <c r="E67" s="31">
        <v>38.299999999999997</v>
      </c>
      <c r="F67" s="31">
        <v>26.5</v>
      </c>
      <c r="G67" s="31">
        <v>118.6</v>
      </c>
    </row>
    <row r="68" spans="1:7" s="17" customFormat="1" ht="20.100000000000001" customHeight="1" x14ac:dyDescent="0.15">
      <c r="A68" s="16"/>
      <c r="B68" s="40" t="s">
        <v>38</v>
      </c>
      <c r="C68" s="18">
        <f>C67+C58</f>
        <v>1321</v>
      </c>
      <c r="D68" s="20">
        <v>1170.8</v>
      </c>
      <c r="E68" s="31">
        <v>45.4</v>
      </c>
      <c r="F68" s="31">
        <v>35.299999999999997</v>
      </c>
      <c r="G68" s="31">
        <v>167.9</v>
      </c>
    </row>
    <row r="69" spans="1:7" s="5" customFormat="1" ht="20.100000000000001" customHeight="1" x14ac:dyDescent="0.25">
      <c r="A69" s="38"/>
      <c r="B69" s="38" t="s">
        <v>94</v>
      </c>
      <c r="C69" s="38"/>
      <c r="D69" s="38"/>
      <c r="E69" s="38"/>
      <c r="F69" s="38"/>
      <c r="G69" s="38"/>
    </row>
    <row r="70" spans="1:7" s="5" customFormat="1" ht="20.100000000000001" customHeight="1" x14ac:dyDescent="0.25">
      <c r="A70" s="38"/>
      <c r="B70" s="38" t="s">
        <v>14</v>
      </c>
      <c r="C70" s="38"/>
      <c r="D70" s="38"/>
      <c r="E70" s="38"/>
      <c r="F70" s="38"/>
      <c r="G70" s="38"/>
    </row>
    <row r="71" spans="1:7" s="8" customFormat="1" ht="20.100000000000001" customHeight="1" x14ac:dyDescent="0.2">
      <c r="A71" s="28" t="s">
        <v>96</v>
      </c>
      <c r="B71" s="47" t="s">
        <v>95</v>
      </c>
      <c r="C71" s="19" t="s">
        <v>41</v>
      </c>
      <c r="D71" s="33">
        <v>204.99100000000001</v>
      </c>
      <c r="E71" s="33">
        <v>6.83</v>
      </c>
      <c r="F71" s="33">
        <v>6.6950000000000003</v>
      </c>
      <c r="G71" s="33">
        <v>29.353999999999999</v>
      </c>
    </row>
    <row r="72" spans="1:7" s="8" customFormat="1" ht="20.100000000000001" customHeight="1" x14ac:dyDescent="0.2">
      <c r="A72" s="28" t="s">
        <v>44</v>
      </c>
      <c r="B72" s="47" t="s">
        <v>97</v>
      </c>
      <c r="C72" s="9">
        <v>15</v>
      </c>
      <c r="D72" s="33">
        <v>50.1</v>
      </c>
      <c r="E72" s="33">
        <v>4.0199999999999996</v>
      </c>
      <c r="F72" s="33">
        <v>3.78</v>
      </c>
      <c r="G72" s="33" t="s">
        <v>34</v>
      </c>
    </row>
    <row r="73" spans="1:7" s="8" customFormat="1" ht="20.100000000000001" customHeight="1" x14ac:dyDescent="0.2">
      <c r="A73" s="28" t="s">
        <v>98</v>
      </c>
      <c r="B73" s="47" t="s">
        <v>45</v>
      </c>
      <c r="C73" s="9">
        <v>200</v>
      </c>
      <c r="D73" s="33">
        <v>109.816</v>
      </c>
      <c r="E73" s="33">
        <v>4.8550000000000004</v>
      </c>
      <c r="F73" s="33">
        <v>4</v>
      </c>
      <c r="G73" s="33">
        <v>13.599</v>
      </c>
    </row>
    <row r="74" spans="1:7" s="8" customFormat="1" ht="20.100000000000001" customHeight="1" x14ac:dyDescent="0.2">
      <c r="A74" s="28" t="s">
        <v>22</v>
      </c>
      <c r="B74" s="47" t="s">
        <v>21</v>
      </c>
      <c r="C74" s="9">
        <v>50</v>
      </c>
      <c r="D74" s="33">
        <v>130.85</v>
      </c>
      <c r="E74" s="33">
        <v>3.75</v>
      </c>
      <c r="F74" s="33">
        <v>1.45</v>
      </c>
      <c r="G74" s="33">
        <v>25.7</v>
      </c>
    </row>
    <row r="75" spans="1:7" s="17" customFormat="1" ht="20.100000000000001" customHeight="1" x14ac:dyDescent="0.15">
      <c r="A75" s="16"/>
      <c r="B75" s="40" t="s">
        <v>24</v>
      </c>
      <c r="C75" s="18">
        <v>420</v>
      </c>
      <c r="D75" s="31">
        <v>495.8</v>
      </c>
      <c r="E75" s="31">
        <v>19.5</v>
      </c>
      <c r="F75" s="31">
        <v>15.9</v>
      </c>
      <c r="G75" s="31">
        <v>68.7</v>
      </c>
    </row>
    <row r="76" spans="1:7" s="5" customFormat="1" ht="20.100000000000001" customHeight="1" x14ac:dyDescent="0.25">
      <c r="A76" s="38"/>
      <c r="B76" s="38" t="s">
        <v>25</v>
      </c>
      <c r="C76" s="38"/>
      <c r="D76" s="38"/>
      <c r="E76" s="38"/>
      <c r="F76" s="38"/>
      <c r="G76" s="38"/>
    </row>
    <row r="77" spans="1:7" s="8" customFormat="1" ht="20.100000000000001" customHeight="1" x14ac:dyDescent="0.2">
      <c r="A77" s="14" t="s">
        <v>100</v>
      </c>
      <c r="B77" s="47" t="s">
        <v>99</v>
      </c>
      <c r="C77" s="9">
        <v>60</v>
      </c>
      <c r="D77" s="33">
        <v>72.953999999999994</v>
      </c>
      <c r="E77" s="33">
        <v>0.73899999999999999</v>
      </c>
      <c r="F77" s="33">
        <v>5.0620000000000003</v>
      </c>
      <c r="G77" s="33">
        <v>6.11</v>
      </c>
    </row>
    <row r="78" spans="1:7" s="8" customFormat="1" ht="20.100000000000001" customHeight="1" x14ac:dyDescent="0.2">
      <c r="A78" s="14" t="s">
        <v>102</v>
      </c>
      <c r="B78" s="47" t="s">
        <v>101</v>
      </c>
      <c r="C78" s="9">
        <v>200</v>
      </c>
      <c r="D78" s="33">
        <v>94.293999999999997</v>
      </c>
      <c r="E78" s="33">
        <v>2.44</v>
      </c>
      <c r="F78" s="33">
        <v>2.0209999999999999</v>
      </c>
      <c r="G78" s="33">
        <v>16.587</v>
      </c>
    </row>
    <row r="79" spans="1:7" s="8" customFormat="1" ht="20.100000000000001" customHeight="1" x14ac:dyDescent="0.2">
      <c r="A79" s="14" t="s">
        <v>104</v>
      </c>
      <c r="B79" s="47" t="s">
        <v>103</v>
      </c>
      <c r="C79" s="9">
        <v>80</v>
      </c>
      <c r="D79" s="33">
        <v>128.34399999999999</v>
      </c>
      <c r="E79" s="33">
        <v>10.125</v>
      </c>
      <c r="F79" s="33">
        <v>9.0399999999999991</v>
      </c>
      <c r="G79" s="33">
        <v>1.621</v>
      </c>
    </row>
    <row r="80" spans="1:7" s="8" customFormat="1" ht="20.100000000000001" customHeight="1" x14ac:dyDescent="0.2">
      <c r="A80" s="28" t="s">
        <v>106</v>
      </c>
      <c r="B80" s="47" t="s">
        <v>105</v>
      </c>
      <c r="C80" s="9">
        <v>150</v>
      </c>
      <c r="D80" s="33">
        <v>203</v>
      </c>
      <c r="E80" s="33">
        <v>3.7</v>
      </c>
      <c r="F80" s="33">
        <v>6.3</v>
      </c>
      <c r="G80" s="33">
        <v>32.799999999999997</v>
      </c>
    </row>
    <row r="81" spans="1:7" s="8" customFormat="1" ht="20.100000000000001" customHeight="1" x14ac:dyDescent="0.2">
      <c r="A81" s="28" t="s">
        <v>108</v>
      </c>
      <c r="B81" s="47" t="s">
        <v>107</v>
      </c>
      <c r="C81" s="19" t="s">
        <v>69</v>
      </c>
      <c r="D81" s="33">
        <v>30.606000000000002</v>
      </c>
      <c r="E81" s="33">
        <v>0.26300000000000001</v>
      </c>
      <c r="F81" s="33">
        <v>5.8000000000000003E-2</v>
      </c>
      <c r="G81" s="33">
        <v>7.258</v>
      </c>
    </row>
    <row r="82" spans="1:7" s="8" customFormat="1" ht="20.100000000000001" customHeight="1" x14ac:dyDescent="0.2">
      <c r="A82" s="28" t="s">
        <v>22</v>
      </c>
      <c r="B82" s="47" t="s">
        <v>36</v>
      </c>
      <c r="C82" s="9">
        <v>50</v>
      </c>
      <c r="D82" s="33">
        <v>93.25</v>
      </c>
      <c r="E82" s="33">
        <v>3.65</v>
      </c>
      <c r="F82" s="33">
        <v>0.65</v>
      </c>
      <c r="G82" s="33">
        <v>18.2</v>
      </c>
    </row>
    <row r="83" spans="1:7" s="17" customFormat="1" ht="20.100000000000001" customHeight="1" x14ac:dyDescent="0.15">
      <c r="A83" s="16"/>
      <c r="B83" s="40" t="s">
        <v>37</v>
      </c>
      <c r="C83" s="18">
        <v>745</v>
      </c>
      <c r="D83" s="31">
        <v>567</v>
      </c>
      <c r="E83" s="31">
        <v>20.5</v>
      </c>
      <c r="F83" s="31">
        <v>22.1</v>
      </c>
      <c r="G83" s="31">
        <v>71.599999999999994</v>
      </c>
    </row>
    <row r="84" spans="1:7" s="17" customFormat="1" ht="20.100000000000001" customHeight="1" x14ac:dyDescent="0.15">
      <c r="A84" s="16"/>
      <c r="B84" s="40" t="s">
        <v>38</v>
      </c>
      <c r="C84" s="18">
        <f>C83+C75</f>
        <v>1165</v>
      </c>
      <c r="D84" s="20">
        <v>1062.7</v>
      </c>
      <c r="E84" s="31">
        <v>39.9</v>
      </c>
      <c r="F84" s="31">
        <v>38</v>
      </c>
      <c r="G84" s="31">
        <v>140.30000000000001</v>
      </c>
    </row>
    <row r="85" spans="1:7" s="5" customFormat="1" ht="20.100000000000001" customHeight="1" x14ac:dyDescent="0.25">
      <c r="A85" s="43"/>
      <c r="B85" s="41" t="s">
        <v>109</v>
      </c>
      <c r="C85" s="42"/>
      <c r="D85" s="42"/>
      <c r="E85" s="42"/>
      <c r="F85" s="42"/>
      <c r="G85" s="42"/>
    </row>
    <row r="86" spans="1:7" s="5" customFormat="1" ht="20.100000000000001" customHeight="1" x14ac:dyDescent="0.25">
      <c r="A86" s="43"/>
      <c r="B86" s="41" t="s">
        <v>14</v>
      </c>
      <c r="C86" s="42"/>
      <c r="D86" s="42"/>
      <c r="E86" s="42"/>
      <c r="F86" s="42"/>
      <c r="G86" s="42"/>
    </row>
    <row r="87" spans="1:7" s="8" customFormat="1" ht="20.100000000000001" customHeight="1" x14ac:dyDescent="0.2">
      <c r="A87" s="28" t="s">
        <v>111</v>
      </c>
      <c r="B87" s="48" t="s">
        <v>110</v>
      </c>
      <c r="C87" s="19" t="s">
        <v>61</v>
      </c>
      <c r="D87" s="33">
        <v>197.96899999999999</v>
      </c>
      <c r="E87" s="33">
        <v>8.8309999999999995</v>
      </c>
      <c r="F87" s="33">
        <v>5.2830000000000004</v>
      </c>
      <c r="G87" s="33">
        <v>28.773</v>
      </c>
    </row>
    <row r="88" spans="1:7" s="8" customFormat="1" ht="20.100000000000001" customHeight="1" x14ac:dyDescent="0.2">
      <c r="A88" s="14" t="s">
        <v>114</v>
      </c>
      <c r="B88" s="48" t="s">
        <v>112</v>
      </c>
      <c r="C88" s="19" t="s">
        <v>113</v>
      </c>
      <c r="D88" s="33">
        <v>89.745000000000005</v>
      </c>
      <c r="E88" s="33">
        <v>1.53</v>
      </c>
      <c r="F88" s="33">
        <v>4.7050000000000001</v>
      </c>
      <c r="G88" s="33">
        <v>10.32</v>
      </c>
    </row>
    <row r="89" spans="1:7" s="8" customFormat="1" ht="20.100000000000001" customHeight="1" x14ac:dyDescent="0.2">
      <c r="A89" s="28" t="s">
        <v>115</v>
      </c>
      <c r="B89" s="48" t="s">
        <v>107</v>
      </c>
      <c r="C89" s="19" t="s">
        <v>69</v>
      </c>
      <c r="D89" s="33">
        <v>30.606000000000002</v>
      </c>
      <c r="E89" s="33">
        <v>0.26300000000000001</v>
      </c>
      <c r="F89" s="33">
        <v>5.8000000000000003E-2</v>
      </c>
      <c r="G89" s="33">
        <v>7.258</v>
      </c>
    </row>
    <row r="90" spans="1:7" s="8" customFormat="1" ht="20.100000000000001" customHeight="1" x14ac:dyDescent="0.2">
      <c r="A90" s="28" t="s">
        <v>18</v>
      </c>
      <c r="B90" s="47" t="s">
        <v>116</v>
      </c>
      <c r="C90" s="9">
        <v>120</v>
      </c>
      <c r="D90" s="33">
        <v>53.28</v>
      </c>
      <c r="E90" s="33">
        <v>0.48</v>
      </c>
      <c r="F90" s="33">
        <v>0.48</v>
      </c>
      <c r="G90" s="33">
        <v>11.76</v>
      </c>
    </row>
    <row r="91" spans="1:7" s="17" customFormat="1" ht="20.100000000000001" customHeight="1" x14ac:dyDescent="0.15">
      <c r="A91" s="16"/>
      <c r="B91" s="40" t="s">
        <v>24</v>
      </c>
      <c r="C91" s="18">
        <v>520</v>
      </c>
      <c r="D91" s="31">
        <v>371.6</v>
      </c>
      <c r="E91" s="31">
        <v>11.1</v>
      </c>
      <c r="F91" s="31">
        <v>10.5</v>
      </c>
      <c r="G91" s="31">
        <v>58.1</v>
      </c>
    </row>
    <row r="92" spans="1:7" s="5" customFormat="1" ht="20.100000000000001" customHeight="1" x14ac:dyDescent="0.25">
      <c r="A92" s="38"/>
      <c r="B92" s="38" t="s">
        <v>25</v>
      </c>
      <c r="C92" s="38"/>
      <c r="D92" s="38"/>
      <c r="E92" s="38"/>
      <c r="F92" s="38"/>
      <c r="G92" s="38"/>
    </row>
    <row r="93" spans="1:7" s="8" customFormat="1" ht="20.100000000000001" customHeight="1" x14ac:dyDescent="0.2">
      <c r="A93" s="14" t="s">
        <v>118</v>
      </c>
      <c r="B93" s="47" t="s">
        <v>117</v>
      </c>
      <c r="C93" s="9">
        <v>50</v>
      </c>
      <c r="D93" s="33">
        <v>82.414000000000001</v>
      </c>
      <c r="E93" s="33">
        <v>0.88500000000000001</v>
      </c>
      <c r="F93" s="33">
        <v>5.0659999999999998</v>
      </c>
      <c r="G93" s="33">
        <v>8.32</v>
      </c>
    </row>
    <row r="94" spans="1:7" s="8" customFormat="1" ht="20.100000000000001" customHeight="1" x14ac:dyDescent="0.2">
      <c r="A94" s="14" t="s">
        <v>120</v>
      </c>
      <c r="B94" s="47" t="s">
        <v>119</v>
      </c>
      <c r="C94" s="9">
        <v>200</v>
      </c>
      <c r="D94" s="33">
        <v>80.994</v>
      </c>
      <c r="E94" s="33">
        <v>1.9079999999999999</v>
      </c>
      <c r="F94" s="33">
        <v>2.0339999999999998</v>
      </c>
      <c r="G94" s="33">
        <v>13.763999999999999</v>
      </c>
    </row>
    <row r="95" spans="1:7" s="8" customFormat="1" ht="20.100000000000001" customHeight="1" x14ac:dyDescent="0.2">
      <c r="A95" s="28" t="s">
        <v>122</v>
      </c>
      <c r="B95" s="47" t="s">
        <v>121</v>
      </c>
      <c r="C95" s="9">
        <v>200</v>
      </c>
      <c r="D95" s="33">
        <v>376.26100000000002</v>
      </c>
      <c r="E95" s="33">
        <v>14.852</v>
      </c>
      <c r="F95" s="33">
        <v>28.981000000000002</v>
      </c>
      <c r="G95" s="33">
        <v>14.006</v>
      </c>
    </row>
    <row r="96" spans="1:7" s="8" customFormat="1" ht="20.100000000000001" customHeight="1" x14ac:dyDescent="0.2">
      <c r="A96" s="28" t="s">
        <v>124</v>
      </c>
      <c r="B96" s="47" t="s">
        <v>123</v>
      </c>
      <c r="C96" s="9">
        <v>200</v>
      </c>
      <c r="D96" s="33">
        <v>53.026000000000003</v>
      </c>
      <c r="E96" s="33">
        <v>0.23</v>
      </c>
      <c r="F96" s="33">
        <v>0.05</v>
      </c>
      <c r="G96" s="33">
        <v>12.914</v>
      </c>
    </row>
    <row r="97" spans="1:7" s="8" customFormat="1" ht="20.100000000000001" customHeight="1" x14ac:dyDescent="0.2">
      <c r="A97" s="28" t="s">
        <v>22</v>
      </c>
      <c r="B97" s="47" t="s">
        <v>75</v>
      </c>
      <c r="C97" s="9">
        <v>50</v>
      </c>
      <c r="D97" s="33">
        <v>93.25</v>
      </c>
      <c r="E97" s="33">
        <v>3.65</v>
      </c>
      <c r="F97" s="33">
        <v>0.65</v>
      </c>
      <c r="G97" s="33">
        <v>18.2</v>
      </c>
    </row>
    <row r="98" spans="1:7" s="17" customFormat="1" ht="20.100000000000001" customHeight="1" x14ac:dyDescent="0.15">
      <c r="A98" s="16"/>
      <c r="B98" s="40" t="s">
        <v>37</v>
      </c>
      <c r="C98" s="18">
        <f>C97+C96+C95+C94+C93</f>
        <v>700</v>
      </c>
      <c r="D98" s="31">
        <v>685.9</v>
      </c>
      <c r="E98" s="31">
        <v>21.5</v>
      </c>
      <c r="F98" s="31">
        <v>36.799999999999997</v>
      </c>
      <c r="G98" s="31">
        <v>67.2</v>
      </c>
    </row>
    <row r="99" spans="1:7" s="17" customFormat="1" ht="20.100000000000001" customHeight="1" x14ac:dyDescent="0.15">
      <c r="A99" s="16"/>
      <c r="B99" s="40" t="s">
        <v>38</v>
      </c>
      <c r="C99" s="18">
        <f>C98+C91</f>
        <v>1220</v>
      </c>
      <c r="D99" s="21">
        <v>1057.5</v>
      </c>
      <c r="E99" s="31">
        <v>32.6</v>
      </c>
      <c r="F99" s="31">
        <v>47.3</v>
      </c>
      <c r="G99" s="31">
        <v>125.3</v>
      </c>
    </row>
    <row r="100" spans="1:7" s="5" customFormat="1" ht="20.100000000000001" customHeight="1" x14ac:dyDescent="0.25">
      <c r="A100" s="38"/>
      <c r="B100" s="38" t="s">
        <v>125</v>
      </c>
      <c r="C100" s="38"/>
      <c r="D100" s="38"/>
      <c r="E100" s="38"/>
      <c r="F100" s="38"/>
      <c r="G100" s="38"/>
    </row>
    <row r="101" spans="1:7" s="5" customFormat="1" ht="20.100000000000001" customHeight="1" x14ac:dyDescent="0.25">
      <c r="A101" s="38"/>
      <c r="B101" s="38" t="s">
        <v>14</v>
      </c>
      <c r="C101" s="38"/>
      <c r="D101" s="38"/>
      <c r="E101" s="38"/>
      <c r="F101" s="38"/>
      <c r="G101" s="38"/>
    </row>
    <row r="102" spans="1:7" s="8" customFormat="1" ht="20.100000000000001" customHeight="1" x14ac:dyDescent="0.2">
      <c r="A102" s="28" t="s">
        <v>127</v>
      </c>
      <c r="B102" s="47" t="s">
        <v>126</v>
      </c>
      <c r="C102" s="19" t="s">
        <v>41</v>
      </c>
      <c r="D102" s="33">
        <v>151.286</v>
      </c>
      <c r="E102" s="33">
        <v>3.9710000000000001</v>
      </c>
      <c r="F102" s="33">
        <v>6.51</v>
      </c>
      <c r="G102" s="33">
        <v>19.202999999999999</v>
      </c>
    </row>
    <row r="103" spans="1:7" s="8" customFormat="1" ht="20.100000000000001" customHeight="1" x14ac:dyDescent="0.2">
      <c r="A103" s="28" t="s">
        <v>20</v>
      </c>
      <c r="B103" s="47" t="s">
        <v>128</v>
      </c>
      <c r="C103" s="9">
        <v>200</v>
      </c>
      <c r="D103" s="33">
        <v>99.816000000000003</v>
      </c>
      <c r="E103" s="33">
        <v>2.88</v>
      </c>
      <c r="F103" s="33">
        <v>2.7</v>
      </c>
      <c r="G103" s="33">
        <v>15.999000000000001</v>
      </c>
    </row>
    <row r="104" spans="1:7" s="8" customFormat="1" ht="20.100000000000001" customHeight="1" x14ac:dyDescent="0.2">
      <c r="A104" s="34" t="s">
        <v>22</v>
      </c>
      <c r="B104" s="49" t="s">
        <v>21</v>
      </c>
      <c r="C104" s="32">
        <v>40</v>
      </c>
      <c r="D104" s="33">
        <v>104.68</v>
      </c>
      <c r="E104" s="33">
        <v>3</v>
      </c>
      <c r="F104" s="33">
        <v>1.1599999999999999</v>
      </c>
      <c r="G104" s="33">
        <v>20.56</v>
      </c>
    </row>
    <row r="105" spans="1:7" s="8" customFormat="1" ht="20.100000000000001" customHeight="1" x14ac:dyDescent="0.2">
      <c r="A105" s="28" t="s">
        <v>18</v>
      </c>
      <c r="B105" s="47" t="s">
        <v>129</v>
      </c>
      <c r="C105" s="9">
        <v>100</v>
      </c>
      <c r="D105" s="33">
        <v>35</v>
      </c>
      <c r="E105" s="33">
        <v>0.8</v>
      </c>
      <c r="F105" s="33">
        <v>0.2</v>
      </c>
      <c r="G105" s="33">
        <v>7.5</v>
      </c>
    </row>
    <row r="106" spans="1:7" s="8" customFormat="1" ht="20.100000000000001" customHeight="1" x14ac:dyDescent="0.2">
      <c r="A106" s="14" t="s">
        <v>81</v>
      </c>
      <c r="B106" s="47" t="s">
        <v>80</v>
      </c>
      <c r="C106" s="9">
        <v>40</v>
      </c>
      <c r="D106" s="33">
        <v>2.52</v>
      </c>
      <c r="E106" s="33">
        <v>0.20399999999999999</v>
      </c>
      <c r="F106" s="33">
        <v>0.184</v>
      </c>
      <c r="G106" s="33">
        <v>1.2E-2</v>
      </c>
    </row>
    <row r="107" spans="1:7" s="17" customFormat="1" ht="20.100000000000001" customHeight="1" x14ac:dyDescent="0.15">
      <c r="A107" s="16"/>
      <c r="B107" s="40" t="s">
        <v>24</v>
      </c>
      <c r="C107" s="18">
        <v>535</v>
      </c>
      <c r="D107" s="30">
        <f>D106+D105+D104+D103+D102</f>
        <v>393.30200000000002</v>
      </c>
      <c r="E107" s="31">
        <v>7.9</v>
      </c>
      <c r="F107" s="31">
        <v>9.6</v>
      </c>
      <c r="G107" s="31">
        <v>42.7</v>
      </c>
    </row>
    <row r="108" spans="1:7" s="5" customFormat="1" ht="20.100000000000001" customHeight="1" x14ac:dyDescent="0.25">
      <c r="A108" s="38"/>
      <c r="B108" s="38" t="s">
        <v>25</v>
      </c>
      <c r="C108" s="38"/>
      <c r="D108" s="38"/>
      <c r="E108" s="38"/>
      <c r="F108" s="38"/>
      <c r="G108" s="38"/>
    </row>
    <row r="109" spans="1:7" s="8" customFormat="1" ht="20.100000000000001" customHeight="1" x14ac:dyDescent="0.2">
      <c r="A109" s="28" t="s">
        <v>22</v>
      </c>
      <c r="B109" s="47" t="s">
        <v>130</v>
      </c>
      <c r="C109" s="9">
        <v>60</v>
      </c>
      <c r="D109" s="33">
        <v>7.2</v>
      </c>
      <c r="E109" s="33">
        <v>0.6</v>
      </c>
      <c r="F109" s="33" t="s">
        <v>34</v>
      </c>
      <c r="G109" s="33">
        <v>1.2</v>
      </c>
    </row>
    <row r="110" spans="1:7" s="8" customFormat="1" ht="20.100000000000001" customHeight="1" x14ac:dyDescent="0.2">
      <c r="A110" s="14" t="s">
        <v>132</v>
      </c>
      <c r="B110" s="47" t="s">
        <v>131</v>
      </c>
      <c r="C110" s="19" t="s">
        <v>69</v>
      </c>
      <c r="D110" s="33">
        <v>81.227000000000004</v>
      </c>
      <c r="E110" s="33">
        <v>1.8580000000000001</v>
      </c>
      <c r="F110" s="33">
        <v>4.0309999999999997</v>
      </c>
      <c r="G110" s="33">
        <v>9.3789999999999996</v>
      </c>
    </row>
    <row r="111" spans="1:7" s="8" customFormat="1" ht="20.100000000000001" customHeight="1" x14ac:dyDescent="0.2">
      <c r="A111" s="14" t="s">
        <v>135</v>
      </c>
      <c r="B111" s="47" t="s">
        <v>133</v>
      </c>
      <c r="C111" s="19" t="s">
        <v>134</v>
      </c>
      <c r="D111" s="33">
        <v>196.84200000000001</v>
      </c>
      <c r="E111" s="33">
        <v>11.673999999999999</v>
      </c>
      <c r="F111" s="33">
        <v>11.832000000000001</v>
      </c>
      <c r="G111" s="33">
        <v>10.914999999999999</v>
      </c>
    </row>
    <row r="112" spans="1:7" s="8" customFormat="1" ht="20.100000000000001" customHeight="1" x14ac:dyDescent="0.2">
      <c r="A112" s="28" t="s">
        <v>137</v>
      </c>
      <c r="B112" s="47" t="s">
        <v>136</v>
      </c>
      <c r="C112" s="9">
        <v>150</v>
      </c>
      <c r="D112" s="33">
        <v>191.905</v>
      </c>
      <c r="E112" s="33">
        <v>4.53</v>
      </c>
      <c r="F112" s="33">
        <v>4.625</v>
      </c>
      <c r="G112" s="33">
        <v>33.04</v>
      </c>
    </row>
    <row r="113" spans="1:7" s="8" customFormat="1" ht="20.100000000000001" customHeight="1" x14ac:dyDescent="0.2">
      <c r="A113" s="34" t="s">
        <v>138</v>
      </c>
      <c r="B113" s="49" t="s">
        <v>33</v>
      </c>
      <c r="C113" s="32">
        <v>200</v>
      </c>
      <c r="D113" s="33">
        <v>57.34</v>
      </c>
      <c r="E113" s="33">
        <v>0.27600000000000002</v>
      </c>
      <c r="F113" s="33" t="s">
        <v>34</v>
      </c>
      <c r="G113" s="33">
        <v>14.058999999999999</v>
      </c>
    </row>
    <row r="114" spans="1:7" s="8" customFormat="1" ht="20.100000000000001" customHeight="1" x14ac:dyDescent="0.2">
      <c r="A114" s="28" t="s">
        <v>22</v>
      </c>
      <c r="B114" s="47" t="s">
        <v>36</v>
      </c>
      <c r="C114" s="9">
        <v>50</v>
      </c>
      <c r="D114" s="33">
        <v>93.25</v>
      </c>
      <c r="E114" s="33">
        <v>3.65</v>
      </c>
      <c r="F114" s="33">
        <v>0.65</v>
      </c>
      <c r="G114" s="33">
        <v>18.2</v>
      </c>
    </row>
    <row r="115" spans="1:7" s="17" customFormat="1" ht="20.100000000000001" customHeight="1" x14ac:dyDescent="0.15">
      <c r="A115" s="16"/>
      <c r="B115" s="40" t="s">
        <v>37</v>
      </c>
      <c r="C115" s="18">
        <v>795</v>
      </c>
      <c r="D115" s="31">
        <v>570.4</v>
      </c>
      <c r="E115" s="31">
        <v>22.3</v>
      </c>
      <c r="F115" s="31">
        <v>21.1</v>
      </c>
      <c r="G115" s="31">
        <v>72.7</v>
      </c>
    </row>
    <row r="116" spans="1:7" s="17" customFormat="1" ht="20.100000000000001" customHeight="1" x14ac:dyDescent="0.15">
      <c r="A116" s="16"/>
      <c r="B116" s="40" t="s">
        <v>38</v>
      </c>
      <c r="C116" s="18">
        <f>C115+C107</f>
        <v>1330</v>
      </c>
      <c r="D116" s="30">
        <f>D115+D107</f>
        <v>963.702</v>
      </c>
      <c r="E116" s="31">
        <v>30.2</v>
      </c>
      <c r="F116" s="31">
        <v>30.7</v>
      </c>
      <c r="G116" s="31">
        <v>115.4</v>
      </c>
    </row>
    <row r="117" spans="1:7" s="5" customFormat="1" ht="20.100000000000001" customHeight="1" x14ac:dyDescent="0.25">
      <c r="A117" s="38"/>
      <c r="B117" s="38" t="s">
        <v>139</v>
      </c>
      <c r="C117" s="38"/>
      <c r="D117" s="38"/>
      <c r="E117" s="38"/>
      <c r="F117" s="38"/>
      <c r="G117" s="38"/>
    </row>
    <row r="118" spans="1:7" s="5" customFormat="1" ht="20.100000000000001" customHeight="1" x14ac:dyDescent="0.25">
      <c r="A118" s="38"/>
      <c r="B118" s="38" t="s">
        <v>14</v>
      </c>
      <c r="C118" s="38"/>
      <c r="D118" s="38"/>
      <c r="E118" s="38"/>
      <c r="F118" s="38"/>
      <c r="G118" s="38"/>
    </row>
    <row r="119" spans="1:7" s="8" customFormat="1" ht="20.100000000000001" customHeight="1" x14ac:dyDescent="0.2">
      <c r="A119" s="14" t="s">
        <v>141</v>
      </c>
      <c r="B119" s="47" t="s">
        <v>140</v>
      </c>
      <c r="C119" s="19" t="s">
        <v>41</v>
      </c>
      <c r="D119" s="33">
        <v>196.47399999999999</v>
      </c>
      <c r="E119" s="33">
        <v>6.5510000000000002</v>
      </c>
      <c r="F119" s="33">
        <v>5.4139999999999997</v>
      </c>
      <c r="G119" s="33">
        <v>30.385999999999999</v>
      </c>
    </row>
    <row r="120" spans="1:7" s="8" customFormat="1" ht="20.100000000000001" customHeight="1" x14ac:dyDescent="0.2">
      <c r="A120" s="28" t="s">
        <v>44</v>
      </c>
      <c r="B120" s="47" t="s">
        <v>43</v>
      </c>
      <c r="C120" s="9">
        <v>15</v>
      </c>
      <c r="D120" s="33">
        <v>50.1</v>
      </c>
      <c r="E120" s="33">
        <v>4.0199999999999996</v>
      </c>
      <c r="F120" s="33">
        <v>3.78</v>
      </c>
      <c r="G120" s="33" t="s">
        <v>34</v>
      </c>
    </row>
    <row r="121" spans="1:7" s="8" customFormat="1" ht="20.100000000000001" customHeight="1" x14ac:dyDescent="0.2">
      <c r="A121" s="28" t="s">
        <v>79</v>
      </c>
      <c r="B121" s="47" t="s">
        <v>142</v>
      </c>
      <c r="C121" s="9">
        <v>200</v>
      </c>
      <c r="D121" s="33">
        <v>29.451000000000001</v>
      </c>
      <c r="E121" s="33">
        <v>0.2</v>
      </c>
      <c r="F121" s="33">
        <v>5.0999999999999997E-2</v>
      </c>
      <c r="G121" s="33">
        <v>7.048</v>
      </c>
    </row>
    <row r="122" spans="1:7" s="8" customFormat="1" ht="20.100000000000001" customHeight="1" x14ac:dyDescent="0.2">
      <c r="A122" s="28" t="s">
        <v>22</v>
      </c>
      <c r="B122" s="47" t="s">
        <v>143</v>
      </c>
      <c r="C122" s="9">
        <v>50</v>
      </c>
      <c r="D122" s="33">
        <v>130.85</v>
      </c>
      <c r="E122" s="33">
        <v>3.75</v>
      </c>
      <c r="F122" s="33">
        <v>1.45</v>
      </c>
      <c r="G122" s="33">
        <v>25.7</v>
      </c>
    </row>
    <row r="123" spans="1:7" s="8" customFormat="1" ht="20.100000000000001" customHeight="1" x14ac:dyDescent="0.2">
      <c r="A123" s="28" t="s">
        <v>22</v>
      </c>
      <c r="B123" s="47" t="s">
        <v>144</v>
      </c>
      <c r="C123" s="9">
        <v>125</v>
      </c>
      <c r="D123" s="33">
        <v>67.5</v>
      </c>
      <c r="E123" s="33">
        <v>4</v>
      </c>
      <c r="F123" s="33">
        <v>3.1</v>
      </c>
      <c r="G123" s="33">
        <v>5.9</v>
      </c>
    </row>
    <row r="124" spans="1:7" s="17" customFormat="1" ht="20.100000000000001" customHeight="1" x14ac:dyDescent="0.15">
      <c r="A124" s="16"/>
      <c r="B124" s="40" t="s">
        <v>24</v>
      </c>
      <c r="C124" s="18">
        <v>545</v>
      </c>
      <c r="D124" s="31">
        <v>474.4</v>
      </c>
      <c r="E124" s="31">
        <v>18.5</v>
      </c>
      <c r="F124" s="31">
        <v>13.8</v>
      </c>
      <c r="G124" s="31">
        <v>69</v>
      </c>
    </row>
    <row r="125" spans="1:7" s="5" customFormat="1" ht="20.100000000000001" customHeight="1" x14ac:dyDescent="0.25">
      <c r="A125" s="38"/>
      <c r="B125" s="38" t="s">
        <v>25</v>
      </c>
      <c r="C125" s="38"/>
      <c r="D125" s="38"/>
      <c r="E125" s="38"/>
      <c r="F125" s="38"/>
      <c r="G125" s="38"/>
    </row>
    <row r="126" spans="1:7" s="8" customFormat="1" ht="20.100000000000001" customHeight="1" x14ac:dyDescent="0.2">
      <c r="A126" s="28" t="s">
        <v>146</v>
      </c>
      <c r="B126" s="47" t="s">
        <v>145</v>
      </c>
      <c r="C126" s="9">
        <v>60</v>
      </c>
      <c r="D126" s="33">
        <v>81.831999999999994</v>
      </c>
      <c r="E126" s="33">
        <v>0.97799999999999998</v>
      </c>
      <c r="F126" s="33">
        <v>6.1</v>
      </c>
      <c r="G126" s="33">
        <v>5.7549999999999999</v>
      </c>
    </row>
    <row r="127" spans="1:7" s="8" customFormat="1" ht="20.100000000000001" customHeight="1" x14ac:dyDescent="0.2">
      <c r="A127" s="14" t="s">
        <v>148</v>
      </c>
      <c r="B127" s="47" t="s">
        <v>147</v>
      </c>
      <c r="C127" s="19" t="s">
        <v>69</v>
      </c>
      <c r="D127" s="33">
        <v>127.504</v>
      </c>
      <c r="E127" s="33">
        <v>4.5439999999999996</v>
      </c>
      <c r="F127" s="33">
        <v>5.2549999999999999</v>
      </c>
      <c r="G127" s="33">
        <v>15.509</v>
      </c>
    </row>
    <row r="128" spans="1:7" s="8" customFormat="1" ht="20.100000000000001" customHeight="1" x14ac:dyDescent="0.2">
      <c r="A128" s="28" t="s">
        <v>150</v>
      </c>
      <c r="B128" s="47" t="s">
        <v>149</v>
      </c>
      <c r="C128" s="9">
        <v>150</v>
      </c>
      <c r="D128" s="33">
        <v>177.50399999999999</v>
      </c>
      <c r="E128" s="33">
        <v>4.843</v>
      </c>
      <c r="F128" s="33">
        <v>4.8109999999999999</v>
      </c>
      <c r="G128" s="33">
        <v>28.707999999999998</v>
      </c>
    </row>
    <row r="129" spans="1:7" s="8" customFormat="1" ht="20.100000000000001" customHeight="1" x14ac:dyDescent="0.2">
      <c r="A129" s="14" t="s">
        <v>152</v>
      </c>
      <c r="B129" s="47" t="s">
        <v>151</v>
      </c>
      <c r="C129" s="9">
        <v>100</v>
      </c>
      <c r="D129" s="33">
        <v>158.905</v>
      </c>
      <c r="E129" s="33">
        <v>15.241</v>
      </c>
      <c r="F129" s="33">
        <v>6.6180000000000003</v>
      </c>
      <c r="G129" s="33">
        <v>9.5950000000000006</v>
      </c>
    </row>
    <row r="130" spans="1:7" s="8" customFormat="1" ht="20.100000000000001" customHeight="1" x14ac:dyDescent="0.2">
      <c r="A130" s="14">
        <v>436</v>
      </c>
      <c r="B130" s="47" t="s">
        <v>153</v>
      </c>
      <c r="C130" s="9">
        <v>200</v>
      </c>
      <c r="D130" s="33">
        <v>85.43</v>
      </c>
      <c r="E130" s="33">
        <v>0.13500000000000001</v>
      </c>
      <c r="F130" s="33">
        <v>0.03</v>
      </c>
      <c r="G130" s="33">
        <v>21.155000000000001</v>
      </c>
    </row>
    <row r="131" spans="1:7" s="8" customFormat="1" ht="20.100000000000001" customHeight="1" x14ac:dyDescent="0.2">
      <c r="A131" s="28" t="s">
        <v>22</v>
      </c>
      <c r="B131" s="47" t="s">
        <v>36</v>
      </c>
      <c r="C131" s="9">
        <v>50</v>
      </c>
      <c r="D131" s="33">
        <v>93.25</v>
      </c>
      <c r="E131" s="33">
        <v>3.65</v>
      </c>
      <c r="F131" s="33">
        <v>0.65</v>
      </c>
      <c r="G131" s="33">
        <v>18.2</v>
      </c>
    </row>
    <row r="132" spans="1:7" s="17" customFormat="1" ht="20.100000000000001" customHeight="1" x14ac:dyDescent="0.15">
      <c r="A132" s="16"/>
      <c r="B132" s="40" t="s">
        <v>37</v>
      </c>
      <c r="C132" s="18">
        <v>765</v>
      </c>
      <c r="D132" s="31">
        <v>724.4</v>
      </c>
      <c r="E132" s="31">
        <v>29.4</v>
      </c>
      <c r="F132" s="31">
        <v>23.5</v>
      </c>
      <c r="G132" s="31">
        <v>98.9</v>
      </c>
    </row>
    <row r="133" spans="1:7" s="17" customFormat="1" ht="20.100000000000001" customHeight="1" x14ac:dyDescent="0.15">
      <c r="A133" s="16"/>
      <c r="B133" s="40" t="s">
        <v>38</v>
      </c>
      <c r="C133" s="18">
        <f>C132+C124</f>
        <v>1310</v>
      </c>
      <c r="D133" s="20">
        <v>1198.8</v>
      </c>
      <c r="E133" s="31">
        <v>47.9</v>
      </c>
      <c r="F133" s="31">
        <v>37.299999999999997</v>
      </c>
      <c r="G133" s="31">
        <v>168</v>
      </c>
    </row>
    <row r="134" spans="1:7" s="5" customFormat="1" ht="20.100000000000001" customHeight="1" x14ac:dyDescent="0.25">
      <c r="A134" s="38"/>
      <c r="B134" s="38" t="s">
        <v>154</v>
      </c>
      <c r="C134" s="38"/>
      <c r="D134" s="38"/>
      <c r="E134" s="38"/>
      <c r="F134" s="38"/>
      <c r="G134" s="38"/>
    </row>
    <row r="135" spans="1:7" s="5" customFormat="1" ht="20.100000000000001" customHeight="1" x14ac:dyDescent="0.25">
      <c r="A135" s="38"/>
      <c r="B135" s="38" t="s">
        <v>14</v>
      </c>
      <c r="C135" s="38"/>
      <c r="D135" s="38"/>
      <c r="E135" s="38"/>
      <c r="F135" s="38"/>
      <c r="G135" s="38"/>
    </row>
    <row r="136" spans="1:7" s="8" customFormat="1" ht="20.100000000000001" customHeight="1" x14ac:dyDescent="0.2">
      <c r="A136" s="14" t="s">
        <v>157</v>
      </c>
      <c r="B136" s="47" t="s">
        <v>155</v>
      </c>
      <c r="C136" s="19" t="s">
        <v>156</v>
      </c>
      <c r="D136" s="33">
        <v>307.43900000000002</v>
      </c>
      <c r="E136" s="33">
        <v>18.170000000000002</v>
      </c>
      <c r="F136" s="33">
        <v>10.11</v>
      </c>
      <c r="G136" s="33">
        <v>35.942</v>
      </c>
    </row>
    <row r="137" spans="1:7" s="8" customFormat="1" ht="20.100000000000001" customHeight="1" x14ac:dyDescent="0.2">
      <c r="A137" s="28" t="s">
        <v>98</v>
      </c>
      <c r="B137" s="47" t="s">
        <v>45</v>
      </c>
      <c r="C137" s="9">
        <v>200</v>
      </c>
      <c r="D137" s="33">
        <v>109.816</v>
      </c>
      <c r="E137" s="33">
        <v>4.8550000000000004</v>
      </c>
      <c r="F137" s="33">
        <v>4</v>
      </c>
      <c r="G137" s="33">
        <v>13.599</v>
      </c>
    </row>
    <row r="138" spans="1:7" s="8" customFormat="1" ht="20.100000000000001" customHeight="1" x14ac:dyDescent="0.2">
      <c r="A138" s="28" t="s">
        <v>22</v>
      </c>
      <c r="B138" s="47" t="s">
        <v>21</v>
      </c>
      <c r="C138" s="9">
        <v>20</v>
      </c>
      <c r="D138" s="33">
        <v>52.34</v>
      </c>
      <c r="E138" s="33">
        <v>1.5</v>
      </c>
      <c r="F138" s="33">
        <v>0.57999999999999996</v>
      </c>
      <c r="G138" s="33">
        <v>10.28</v>
      </c>
    </row>
    <row r="139" spans="1:7" s="8" customFormat="1" ht="20.100000000000001" customHeight="1" x14ac:dyDescent="0.2">
      <c r="A139" s="28" t="s">
        <v>18</v>
      </c>
      <c r="B139" s="47" t="s">
        <v>116</v>
      </c>
      <c r="C139" s="9">
        <v>120</v>
      </c>
      <c r="D139" s="33">
        <v>53.28</v>
      </c>
      <c r="E139" s="33">
        <v>0.48</v>
      </c>
      <c r="F139" s="33">
        <v>0.48</v>
      </c>
      <c r="G139" s="33">
        <v>11.76</v>
      </c>
    </row>
    <row r="140" spans="1:7" s="17" customFormat="1" ht="20.100000000000001" customHeight="1" x14ac:dyDescent="0.15">
      <c r="A140" s="16"/>
      <c r="B140" s="40" t="s">
        <v>24</v>
      </c>
      <c r="C140" s="18">
        <v>500</v>
      </c>
      <c r="D140" s="31">
        <v>522.9</v>
      </c>
      <c r="E140" s="31">
        <v>25</v>
      </c>
      <c r="F140" s="31">
        <v>15.2</v>
      </c>
      <c r="G140" s="31">
        <v>71.599999999999994</v>
      </c>
    </row>
    <row r="141" spans="1:7" s="5" customFormat="1" ht="20.100000000000001" customHeight="1" x14ac:dyDescent="0.25">
      <c r="A141" s="38"/>
      <c r="B141" s="38" t="s">
        <v>25</v>
      </c>
      <c r="C141" s="38"/>
      <c r="D141" s="38"/>
      <c r="E141" s="38"/>
      <c r="F141" s="38"/>
      <c r="G141" s="38"/>
    </row>
    <row r="142" spans="1:7" s="8" customFormat="1" ht="20.100000000000001" customHeight="1" x14ac:dyDescent="0.2">
      <c r="A142" s="28" t="s">
        <v>159</v>
      </c>
      <c r="B142" s="47" t="s">
        <v>158</v>
      </c>
      <c r="C142" s="9">
        <v>60</v>
      </c>
      <c r="D142" s="33">
        <v>74.406999999999996</v>
      </c>
      <c r="E142" s="33">
        <v>0.55300000000000005</v>
      </c>
      <c r="F142" s="33">
        <v>6.1029999999999998</v>
      </c>
      <c r="G142" s="33">
        <v>4.3170000000000002</v>
      </c>
    </row>
    <row r="143" spans="1:7" s="8" customFormat="1" ht="20.100000000000001" customHeight="1" x14ac:dyDescent="0.2">
      <c r="A143" s="28" t="s">
        <v>161</v>
      </c>
      <c r="B143" s="47" t="s">
        <v>160</v>
      </c>
      <c r="C143" s="19" t="s">
        <v>69</v>
      </c>
      <c r="D143" s="33">
        <v>99.218000000000004</v>
      </c>
      <c r="E143" s="33">
        <v>1.7809999999999999</v>
      </c>
      <c r="F143" s="33">
        <v>5.0609999999999999</v>
      </c>
      <c r="G143" s="33">
        <v>11.635</v>
      </c>
    </row>
    <row r="144" spans="1:7" s="8" customFormat="1" ht="20.100000000000001" customHeight="1" x14ac:dyDescent="0.2">
      <c r="A144" s="28" t="s">
        <v>164</v>
      </c>
      <c r="B144" s="47" t="s">
        <v>162</v>
      </c>
      <c r="C144" s="19" t="s">
        <v>163</v>
      </c>
      <c r="D144" s="33">
        <v>217.316</v>
      </c>
      <c r="E144" s="33">
        <v>6.6689999999999996</v>
      </c>
      <c r="F144" s="33">
        <v>16.591999999999999</v>
      </c>
      <c r="G144" s="33">
        <v>10.327999999999999</v>
      </c>
    </row>
    <row r="145" spans="1:7" s="8" customFormat="1" ht="20.100000000000001" customHeight="1" x14ac:dyDescent="0.2">
      <c r="A145" s="14" t="s">
        <v>166</v>
      </c>
      <c r="B145" s="47" t="s">
        <v>165</v>
      </c>
      <c r="C145" s="9">
        <v>150</v>
      </c>
      <c r="D145" s="33">
        <v>207.13300000000001</v>
      </c>
      <c r="E145" s="33">
        <v>5.742</v>
      </c>
      <c r="F145" s="33">
        <v>4.9409999999999998</v>
      </c>
      <c r="G145" s="33">
        <v>34.923999999999999</v>
      </c>
    </row>
    <row r="146" spans="1:7" s="8" customFormat="1" ht="20.100000000000001" customHeight="1" x14ac:dyDescent="0.2">
      <c r="A146" s="14" t="s">
        <v>168</v>
      </c>
      <c r="B146" s="47" t="s">
        <v>142</v>
      </c>
      <c r="C146" s="19" t="s">
        <v>167</v>
      </c>
      <c r="D146" s="33">
        <v>61.354999999999997</v>
      </c>
      <c r="E146" s="33">
        <v>0.2</v>
      </c>
      <c r="F146" s="33">
        <v>5.0999999999999997E-2</v>
      </c>
      <c r="G146" s="33">
        <v>15.023999999999999</v>
      </c>
    </row>
    <row r="147" spans="1:7" s="8" customFormat="1" ht="20.100000000000001" customHeight="1" x14ac:dyDescent="0.2">
      <c r="A147" s="28" t="s">
        <v>22</v>
      </c>
      <c r="B147" s="47" t="s">
        <v>36</v>
      </c>
      <c r="C147" s="9">
        <v>40</v>
      </c>
      <c r="D147" s="33">
        <v>74.599999999999994</v>
      </c>
      <c r="E147" s="33">
        <v>2.92</v>
      </c>
      <c r="F147" s="33">
        <v>0.52</v>
      </c>
      <c r="G147" s="33">
        <v>14.56</v>
      </c>
    </row>
    <row r="148" spans="1:7" s="17" customFormat="1" ht="20.100000000000001" customHeight="1" x14ac:dyDescent="0.15">
      <c r="A148" s="16"/>
      <c r="B148" s="40" t="s">
        <v>37</v>
      </c>
      <c r="C148" s="18">
        <v>755</v>
      </c>
      <c r="D148" s="31">
        <v>734</v>
      </c>
      <c r="E148" s="31">
        <v>17.899999999999999</v>
      </c>
      <c r="F148" s="31">
        <v>33.299999999999997</v>
      </c>
      <c r="G148" s="31">
        <v>90.8</v>
      </c>
    </row>
    <row r="149" spans="1:7" s="17" customFormat="1" ht="20.100000000000001" customHeight="1" x14ac:dyDescent="0.15">
      <c r="A149" s="16"/>
      <c r="B149" s="40" t="s">
        <v>38</v>
      </c>
      <c r="C149" s="18">
        <f>C148+C140</f>
        <v>1255</v>
      </c>
      <c r="D149" s="20">
        <v>1256.9000000000001</v>
      </c>
      <c r="E149" s="31">
        <v>42.9</v>
      </c>
      <c r="F149" s="31">
        <v>48.4</v>
      </c>
      <c r="G149" s="31">
        <v>162.4</v>
      </c>
    </row>
    <row r="150" spans="1:7" s="5" customFormat="1" ht="20.100000000000001" customHeight="1" x14ac:dyDescent="0.25">
      <c r="A150" s="38"/>
      <c r="B150" s="38" t="s">
        <v>169</v>
      </c>
      <c r="C150" s="38"/>
      <c r="D150" s="38"/>
      <c r="E150" s="38"/>
      <c r="F150" s="38"/>
      <c r="G150" s="38"/>
    </row>
    <row r="151" spans="1:7" s="5" customFormat="1" ht="20.100000000000001" customHeight="1" x14ac:dyDescent="0.25">
      <c r="A151" s="38"/>
      <c r="B151" s="38" t="s">
        <v>14</v>
      </c>
      <c r="C151" s="38"/>
      <c r="D151" s="38"/>
      <c r="E151" s="38"/>
      <c r="F151" s="38"/>
      <c r="G151" s="38"/>
    </row>
    <row r="152" spans="1:7" s="8" customFormat="1" ht="20.100000000000001" customHeight="1" x14ac:dyDescent="0.2">
      <c r="A152" s="14" t="s">
        <v>141</v>
      </c>
      <c r="B152" s="47" t="s">
        <v>170</v>
      </c>
      <c r="C152" s="19" t="s">
        <v>41</v>
      </c>
      <c r="D152" s="33">
        <v>228.52500000000001</v>
      </c>
      <c r="E152" s="33">
        <v>6.6059999999999999</v>
      </c>
      <c r="F152" s="33">
        <v>7.0650000000000004</v>
      </c>
      <c r="G152" s="33">
        <v>34.628999999999998</v>
      </c>
    </row>
    <row r="153" spans="1:7" s="8" customFormat="1" ht="20.100000000000001" customHeight="1" x14ac:dyDescent="0.2">
      <c r="A153" s="28" t="s">
        <v>115</v>
      </c>
      <c r="B153" s="47" t="s">
        <v>107</v>
      </c>
      <c r="C153" s="19" t="s">
        <v>69</v>
      </c>
      <c r="D153" s="33">
        <v>30.606000000000002</v>
      </c>
      <c r="E153" s="33">
        <v>0.26300000000000001</v>
      </c>
      <c r="F153" s="33">
        <v>5.8000000000000003E-2</v>
      </c>
      <c r="G153" s="33">
        <v>7.258</v>
      </c>
    </row>
    <row r="154" spans="1:7" s="8" customFormat="1" ht="20.100000000000001" customHeight="1" x14ac:dyDescent="0.2">
      <c r="A154" s="28" t="s">
        <v>22</v>
      </c>
      <c r="B154" s="47" t="s">
        <v>21</v>
      </c>
      <c r="C154" s="9">
        <v>40</v>
      </c>
      <c r="D154" s="33">
        <v>104.68</v>
      </c>
      <c r="E154" s="33">
        <v>3</v>
      </c>
      <c r="F154" s="33">
        <v>1.1599999999999999</v>
      </c>
      <c r="G154" s="33">
        <v>20.56</v>
      </c>
    </row>
    <row r="155" spans="1:7" s="17" customFormat="1" ht="20.100000000000001" customHeight="1" x14ac:dyDescent="0.15">
      <c r="A155" s="16"/>
      <c r="B155" s="40" t="s">
        <v>24</v>
      </c>
      <c r="C155" s="18">
        <v>400</v>
      </c>
      <c r="D155" s="31">
        <v>363.8</v>
      </c>
      <c r="E155" s="31">
        <v>9.9</v>
      </c>
      <c r="F155" s="31">
        <v>8.3000000000000007</v>
      </c>
      <c r="G155" s="31">
        <v>62.4</v>
      </c>
    </row>
    <row r="156" spans="1:7" s="5" customFormat="1" ht="20.100000000000001" customHeight="1" x14ac:dyDescent="0.25">
      <c r="A156" s="38"/>
      <c r="B156" s="38" t="s">
        <v>25</v>
      </c>
      <c r="C156" s="38"/>
      <c r="D156" s="38"/>
      <c r="E156" s="38"/>
      <c r="F156" s="38"/>
      <c r="G156" s="38"/>
    </row>
    <row r="157" spans="1:7" s="8" customFormat="1" ht="20.100000000000001" customHeight="1" x14ac:dyDescent="0.2">
      <c r="A157" s="14" t="s">
        <v>172</v>
      </c>
      <c r="B157" s="47" t="s">
        <v>171</v>
      </c>
      <c r="C157" s="9">
        <v>60</v>
      </c>
      <c r="D157" s="33">
        <v>131.00399999999999</v>
      </c>
      <c r="E157" s="33">
        <v>3.137</v>
      </c>
      <c r="F157" s="33">
        <v>11.308</v>
      </c>
      <c r="G157" s="33">
        <v>4.1710000000000003</v>
      </c>
    </row>
    <row r="158" spans="1:7" s="8" customFormat="1" ht="20.100000000000001" customHeight="1" x14ac:dyDescent="0.2">
      <c r="A158" s="14" t="s">
        <v>174</v>
      </c>
      <c r="B158" s="47" t="s">
        <v>173</v>
      </c>
      <c r="C158" s="19" t="s">
        <v>29</v>
      </c>
      <c r="D158" s="33">
        <v>109.824</v>
      </c>
      <c r="E158" s="33">
        <v>2.0840000000000001</v>
      </c>
      <c r="F158" s="33">
        <v>5.7919999999999998</v>
      </c>
      <c r="G158" s="33">
        <v>12.34</v>
      </c>
    </row>
    <row r="159" spans="1:7" s="8" customFormat="1" ht="20.100000000000001" customHeight="1" x14ac:dyDescent="0.2">
      <c r="A159" s="14" t="s">
        <v>176</v>
      </c>
      <c r="B159" s="47" t="s">
        <v>175</v>
      </c>
      <c r="C159" s="9">
        <v>80</v>
      </c>
      <c r="D159" s="33">
        <v>133.69900000000001</v>
      </c>
      <c r="E159" s="33">
        <v>9.2029999999999994</v>
      </c>
      <c r="F159" s="33">
        <v>8.327</v>
      </c>
      <c r="G159" s="33">
        <v>5.4870000000000001</v>
      </c>
    </row>
    <row r="160" spans="1:7" s="8" customFormat="1" ht="20.100000000000001" customHeight="1" x14ac:dyDescent="0.2">
      <c r="A160" s="28" t="s">
        <v>57</v>
      </c>
      <c r="B160" s="47" t="s">
        <v>177</v>
      </c>
      <c r="C160" s="9">
        <v>150</v>
      </c>
      <c r="D160" s="33">
        <v>147.541</v>
      </c>
      <c r="E160" s="33">
        <v>3.242</v>
      </c>
      <c r="F160" s="33">
        <v>5.2329999999999997</v>
      </c>
      <c r="G160" s="33">
        <v>21.869</v>
      </c>
    </row>
    <row r="161" spans="1:7" s="8" customFormat="1" ht="20.100000000000001" customHeight="1" x14ac:dyDescent="0.2">
      <c r="A161" s="28" t="s">
        <v>179</v>
      </c>
      <c r="B161" s="47" t="s">
        <v>178</v>
      </c>
      <c r="C161" s="9">
        <v>200</v>
      </c>
      <c r="D161" s="33">
        <v>63.735999999999997</v>
      </c>
      <c r="E161" s="33">
        <v>0.27600000000000002</v>
      </c>
      <c r="F161" s="33">
        <v>0.06</v>
      </c>
      <c r="G161" s="33">
        <v>15.523</v>
      </c>
    </row>
    <row r="162" spans="1:7" s="8" customFormat="1" ht="20.100000000000001" customHeight="1" x14ac:dyDescent="0.2">
      <c r="A162" s="28" t="s">
        <v>22</v>
      </c>
      <c r="B162" s="47" t="s">
        <v>36</v>
      </c>
      <c r="C162" s="9">
        <v>50</v>
      </c>
      <c r="D162" s="33">
        <v>93.25</v>
      </c>
      <c r="E162" s="33">
        <v>3.65</v>
      </c>
      <c r="F162" s="33">
        <v>0.65</v>
      </c>
      <c r="G162" s="33">
        <v>18.2</v>
      </c>
    </row>
    <row r="163" spans="1:7" s="17" customFormat="1" ht="20.100000000000001" customHeight="1" x14ac:dyDescent="0.15">
      <c r="A163" s="16"/>
      <c r="B163" s="40" t="s">
        <v>37</v>
      </c>
      <c r="C163" s="18">
        <v>750</v>
      </c>
      <c r="D163" s="31">
        <v>679.1</v>
      </c>
      <c r="E163" s="31">
        <v>21.6</v>
      </c>
      <c r="F163" s="31">
        <v>31.4</v>
      </c>
      <c r="G163" s="31">
        <v>77.599999999999994</v>
      </c>
    </row>
    <row r="164" spans="1:7" s="17" customFormat="1" ht="20.100000000000001" customHeight="1" x14ac:dyDescent="0.15">
      <c r="A164" s="16"/>
      <c r="B164" s="40" t="s">
        <v>38</v>
      </c>
      <c r="C164" s="18">
        <f>C163+C155</f>
        <v>1150</v>
      </c>
      <c r="D164" s="21">
        <v>1042.9000000000001</v>
      </c>
      <c r="E164" s="31">
        <v>31.5</v>
      </c>
      <c r="F164" s="31">
        <v>39.700000000000003</v>
      </c>
      <c r="G164" s="31">
        <v>140</v>
      </c>
    </row>
    <row r="165" spans="1:7" s="5" customFormat="1" ht="20.100000000000001" customHeight="1" x14ac:dyDescent="0.25">
      <c r="A165" s="38"/>
      <c r="B165" s="38" t="s">
        <v>180</v>
      </c>
      <c r="C165" s="38"/>
      <c r="D165" s="38"/>
      <c r="E165" s="38"/>
      <c r="F165" s="38"/>
      <c r="G165" s="38"/>
    </row>
    <row r="166" spans="1:7" s="5" customFormat="1" ht="20.100000000000001" customHeight="1" x14ac:dyDescent="0.25">
      <c r="A166" s="38"/>
      <c r="B166" s="38" t="s">
        <v>14</v>
      </c>
      <c r="C166" s="38"/>
      <c r="D166" s="38"/>
      <c r="E166" s="38"/>
      <c r="F166" s="38"/>
      <c r="G166" s="38"/>
    </row>
    <row r="167" spans="1:7" s="8" customFormat="1" ht="20.100000000000001" customHeight="1" x14ac:dyDescent="0.2">
      <c r="A167" s="28" t="s">
        <v>182</v>
      </c>
      <c r="B167" s="47" t="s">
        <v>181</v>
      </c>
      <c r="C167" s="19" t="s">
        <v>61</v>
      </c>
      <c r="D167" s="33">
        <v>318.334</v>
      </c>
      <c r="E167" s="33">
        <v>14.872</v>
      </c>
      <c r="F167" s="33">
        <v>11.78</v>
      </c>
      <c r="G167" s="33">
        <v>38.207999999999998</v>
      </c>
    </row>
    <row r="168" spans="1:7" s="8" customFormat="1" ht="20.100000000000001" customHeight="1" x14ac:dyDescent="0.2">
      <c r="A168" s="28" t="s">
        <v>20</v>
      </c>
      <c r="B168" s="47" t="s">
        <v>19</v>
      </c>
      <c r="C168" s="9">
        <v>200</v>
      </c>
      <c r="D168" s="33">
        <v>99.816000000000003</v>
      </c>
      <c r="E168" s="33">
        <v>2.88</v>
      </c>
      <c r="F168" s="33">
        <v>2.7</v>
      </c>
      <c r="G168" s="33">
        <v>15.999000000000001</v>
      </c>
    </row>
    <row r="169" spans="1:7" s="8" customFormat="1" ht="20.100000000000001" customHeight="1" x14ac:dyDescent="0.2">
      <c r="A169" s="28" t="s">
        <v>22</v>
      </c>
      <c r="B169" s="47" t="s">
        <v>21</v>
      </c>
      <c r="C169" s="9">
        <v>20</v>
      </c>
      <c r="D169" s="33">
        <v>52.34</v>
      </c>
      <c r="E169" s="33">
        <v>1.5</v>
      </c>
      <c r="F169" s="33">
        <v>0.57999999999999996</v>
      </c>
      <c r="G169" s="33">
        <v>10.28</v>
      </c>
    </row>
    <row r="170" spans="1:7" s="8" customFormat="1" ht="20.100000000000001" customHeight="1" x14ac:dyDescent="0.2">
      <c r="A170" s="28" t="s">
        <v>22</v>
      </c>
      <c r="B170" s="47" t="s">
        <v>23</v>
      </c>
      <c r="C170" s="9">
        <v>130</v>
      </c>
      <c r="D170" s="33">
        <v>114.27</v>
      </c>
      <c r="E170" s="33">
        <v>1.43</v>
      </c>
      <c r="F170" s="33">
        <v>0.39</v>
      </c>
      <c r="G170" s="33">
        <v>26.26</v>
      </c>
    </row>
    <row r="171" spans="1:7" s="17" customFormat="1" ht="20.100000000000001" customHeight="1" x14ac:dyDescent="0.15">
      <c r="A171" s="16"/>
      <c r="B171" s="40" t="s">
        <v>24</v>
      </c>
      <c r="C171" s="18">
        <v>520</v>
      </c>
      <c r="D171" s="31">
        <v>584.79999999999995</v>
      </c>
      <c r="E171" s="31">
        <v>20.7</v>
      </c>
      <c r="F171" s="31">
        <v>15.4</v>
      </c>
      <c r="G171" s="31">
        <v>90.7</v>
      </c>
    </row>
    <row r="172" spans="1:7" s="5" customFormat="1" ht="20.100000000000001" customHeight="1" x14ac:dyDescent="0.25">
      <c r="A172" s="38"/>
      <c r="B172" s="38" t="s">
        <v>25</v>
      </c>
      <c r="C172" s="38"/>
      <c r="D172" s="38"/>
      <c r="E172" s="38"/>
      <c r="F172" s="38"/>
      <c r="G172" s="38"/>
    </row>
    <row r="173" spans="1:7" s="8" customFormat="1" ht="20.100000000000001" customHeight="1" x14ac:dyDescent="0.2">
      <c r="A173" s="28" t="s">
        <v>22</v>
      </c>
      <c r="B173" s="47" t="s">
        <v>183</v>
      </c>
      <c r="C173" s="9">
        <v>60</v>
      </c>
      <c r="D173" s="33">
        <v>7.2</v>
      </c>
      <c r="E173" s="33">
        <v>0.6</v>
      </c>
      <c r="F173" s="33" t="s">
        <v>34</v>
      </c>
      <c r="G173" s="33">
        <v>1.2</v>
      </c>
    </row>
    <row r="174" spans="1:7" s="8" customFormat="1" ht="20.100000000000001" customHeight="1" x14ac:dyDescent="0.2">
      <c r="A174" s="14" t="s">
        <v>185</v>
      </c>
      <c r="B174" s="47" t="s">
        <v>184</v>
      </c>
      <c r="C174" s="19" t="s">
        <v>29</v>
      </c>
      <c r="D174" s="33">
        <v>94.162000000000006</v>
      </c>
      <c r="E174" s="33">
        <v>3.0489999999999999</v>
      </c>
      <c r="F174" s="33">
        <v>3.4470000000000001</v>
      </c>
      <c r="G174" s="33">
        <v>12.737</v>
      </c>
    </row>
    <row r="175" spans="1:7" s="8" customFormat="1" ht="20.100000000000001" customHeight="1" x14ac:dyDescent="0.2">
      <c r="A175" s="28" t="s">
        <v>187</v>
      </c>
      <c r="B175" s="47" t="s">
        <v>186</v>
      </c>
      <c r="C175" s="9">
        <v>200</v>
      </c>
      <c r="D175" s="33">
        <v>221.001</v>
      </c>
      <c r="E175" s="33">
        <v>14.581</v>
      </c>
      <c r="F175" s="33">
        <v>9.3109999999999999</v>
      </c>
      <c r="G175" s="33">
        <v>19.719000000000001</v>
      </c>
    </row>
    <row r="176" spans="1:7" s="8" customFormat="1" ht="20.100000000000001" customHeight="1" x14ac:dyDescent="0.2">
      <c r="A176" s="14" t="s">
        <v>188</v>
      </c>
      <c r="B176" s="47" t="s">
        <v>58</v>
      </c>
      <c r="C176" s="9">
        <v>200</v>
      </c>
      <c r="D176" s="33">
        <v>86.147999999999996</v>
      </c>
      <c r="E176" s="33">
        <v>0.40799999999999997</v>
      </c>
      <c r="F176" s="33">
        <v>0.16800000000000001</v>
      </c>
      <c r="G176" s="33">
        <v>20.751000000000001</v>
      </c>
    </row>
    <row r="177" spans="1:7" s="8" customFormat="1" ht="20.100000000000001" customHeight="1" x14ac:dyDescent="0.2">
      <c r="A177" s="28" t="s">
        <v>22</v>
      </c>
      <c r="B177" s="47" t="s">
        <v>47</v>
      </c>
      <c r="C177" s="9">
        <v>40</v>
      </c>
      <c r="D177" s="33">
        <v>104.68</v>
      </c>
      <c r="E177" s="33">
        <v>3</v>
      </c>
      <c r="F177" s="33">
        <v>1.1599999999999999</v>
      </c>
      <c r="G177" s="33">
        <v>20.56</v>
      </c>
    </row>
    <row r="178" spans="1:7" s="8" customFormat="1" ht="20.100000000000001" customHeight="1" x14ac:dyDescent="0.2">
      <c r="A178" s="28" t="s">
        <v>22</v>
      </c>
      <c r="B178" s="47" t="s">
        <v>75</v>
      </c>
      <c r="C178" s="9">
        <v>50</v>
      </c>
      <c r="D178" s="33">
        <v>93.25</v>
      </c>
      <c r="E178" s="33">
        <v>3.65</v>
      </c>
      <c r="F178" s="33">
        <v>0.65</v>
      </c>
      <c r="G178" s="33">
        <v>18.2</v>
      </c>
    </row>
    <row r="179" spans="1:7" s="17" customFormat="1" ht="20.100000000000001" customHeight="1" x14ac:dyDescent="0.15">
      <c r="A179" s="16"/>
      <c r="B179" s="40" t="s">
        <v>37</v>
      </c>
      <c r="C179" s="18">
        <v>760</v>
      </c>
      <c r="D179" s="31">
        <v>606.4</v>
      </c>
      <c r="E179" s="31">
        <v>25.3</v>
      </c>
      <c r="F179" s="31">
        <v>14.7</v>
      </c>
      <c r="G179" s="31">
        <v>93.2</v>
      </c>
    </row>
    <row r="180" spans="1:7" s="17" customFormat="1" ht="20.100000000000001" customHeight="1" x14ac:dyDescent="0.15">
      <c r="A180" s="16"/>
      <c r="B180" s="40" t="s">
        <v>38</v>
      </c>
      <c r="C180" s="18">
        <f>C179+C171</f>
        <v>1280</v>
      </c>
      <c r="D180" s="21">
        <v>1191.2</v>
      </c>
      <c r="E180" s="31">
        <v>46</v>
      </c>
      <c r="F180" s="31">
        <v>30.2</v>
      </c>
      <c r="G180" s="31">
        <v>183.9</v>
      </c>
    </row>
    <row r="181" spans="1:7" s="5" customFormat="1" ht="20.100000000000001" customHeight="1" x14ac:dyDescent="0.25">
      <c r="A181" s="38"/>
      <c r="B181" s="38" t="s">
        <v>189</v>
      </c>
      <c r="C181" s="38"/>
      <c r="D181" s="38"/>
      <c r="E181" s="38"/>
      <c r="F181" s="38"/>
      <c r="G181" s="38"/>
    </row>
    <row r="182" spans="1:7" s="5" customFormat="1" ht="20.100000000000001" customHeight="1" x14ac:dyDescent="0.25">
      <c r="A182" s="38"/>
      <c r="B182" s="38" t="s">
        <v>14</v>
      </c>
      <c r="C182" s="38"/>
      <c r="D182" s="38"/>
      <c r="E182" s="38"/>
      <c r="F182" s="38"/>
      <c r="G182" s="38"/>
    </row>
    <row r="183" spans="1:7" s="8" customFormat="1" ht="20.100000000000001" customHeight="1" x14ac:dyDescent="0.2">
      <c r="A183" s="28" t="s">
        <v>96</v>
      </c>
      <c r="B183" s="47" t="s">
        <v>190</v>
      </c>
      <c r="C183" s="19" t="s">
        <v>41</v>
      </c>
      <c r="D183" s="33">
        <v>204.99100000000001</v>
      </c>
      <c r="E183" s="33">
        <v>6.83</v>
      </c>
      <c r="F183" s="33">
        <v>6.6950000000000003</v>
      </c>
      <c r="G183" s="33">
        <v>29.353999999999999</v>
      </c>
    </row>
    <row r="184" spans="1:7" s="8" customFormat="1" ht="20.100000000000001" customHeight="1" x14ac:dyDescent="0.2">
      <c r="A184" s="28" t="s">
        <v>64</v>
      </c>
      <c r="B184" s="47" t="s">
        <v>63</v>
      </c>
      <c r="C184" s="9">
        <v>200</v>
      </c>
      <c r="D184" s="33">
        <v>55.701000000000001</v>
      </c>
      <c r="E184" s="33">
        <v>1.6</v>
      </c>
      <c r="F184" s="33">
        <v>1.3009999999999999</v>
      </c>
      <c r="G184" s="33">
        <v>9.3979999999999997</v>
      </c>
    </row>
    <row r="185" spans="1:7" s="8" customFormat="1" ht="20.100000000000001" customHeight="1" x14ac:dyDescent="0.2">
      <c r="A185" s="28" t="s">
        <v>22</v>
      </c>
      <c r="B185" s="47" t="s">
        <v>47</v>
      </c>
      <c r="C185" s="9">
        <v>40</v>
      </c>
      <c r="D185" s="33">
        <v>104.68</v>
      </c>
      <c r="E185" s="33">
        <v>3</v>
      </c>
      <c r="F185" s="33">
        <v>1.1599999999999999</v>
      </c>
      <c r="G185" s="33">
        <v>20.56</v>
      </c>
    </row>
    <row r="186" spans="1:7" s="8" customFormat="1" ht="20.100000000000001" customHeight="1" x14ac:dyDescent="0.2">
      <c r="A186" s="28" t="s">
        <v>18</v>
      </c>
      <c r="B186" s="47" t="s">
        <v>65</v>
      </c>
      <c r="C186" s="9">
        <v>100</v>
      </c>
      <c r="D186" s="33">
        <v>35</v>
      </c>
      <c r="E186" s="33">
        <v>0.8</v>
      </c>
      <c r="F186" s="33">
        <v>0.2</v>
      </c>
      <c r="G186" s="33">
        <v>7.5</v>
      </c>
    </row>
    <row r="187" spans="1:7" s="17" customFormat="1" ht="20.100000000000001" customHeight="1" x14ac:dyDescent="0.15">
      <c r="A187" s="16"/>
      <c r="B187" s="40" t="s">
        <v>24</v>
      </c>
      <c r="C187" s="18">
        <v>495</v>
      </c>
      <c r="D187" s="31">
        <v>400.4</v>
      </c>
      <c r="E187" s="31">
        <v>12.2</v>
      </c>
      <c r="F187" s="31">
        <v>9.4</v>
      </c>
      <c r="G187" s="31">
        <v>66.8</v>
      </c>
    </row>
    <row r="188" spans="1:7" s="5" customFormat="1" ht="20.100000000000001" customHeight="1" x14ac:dyDescent="0.25">
      <c r="A188" s="38"/>
      <c r="B188" s="38" t="s">
        <v>25</v>
      </c>
      <c r="C188" s="38"/>
      <c r="D188" s="38"/>
      <c r="E188" s="38"/>
      <c r="F188" s="38"/>
      <c r="G188" s="38"/>
    </row>
    <row r="189" spans="1:7" s="8" customFormat="1" ht="20.100000000000001" customHeight="1" x14ac:dyDescent="0.2">
      <c r="A189" s="14" t="s">
        <v>22</v>
      </c>
      <c r="B189" s="47" t="s">
        <v>191</v>
      </c>
      <c r="C189" s="9">
        <v>60</v>
      </c>
      <c r="D189" s="33">
        <v>71.099999999999994</v>
      </c>
      <c r="E189" s="33">
        <v>1.1399999999999999</v>
      </c>
      <c r="F189" s="33">
        <v>5.34</v>
      </c>
      <c r="G189" s="33">
        <v>4.62</v>
      </c>
    </row>
    <row r="190" spans="1:7" s="8" customFormat="1" ht="20.100000000000001" customHeight="1" x14ac:dyDescent="0.2">
      <c r="A190" s="14" t="s">
        <v>102</v>
      </c>
      <c r="B190" s="47" t="s">
        <v>192</v>
      </c>
      <c r="C190" s="9">
        <v>200</v>
      </c>
      <c r="D190" s="33">
        <v>94.293999999999997</v>
      </c>
      <c r="E190" s="33">
        <v>2.44</v>
      </c>
      <c r="F190" s="33">
        <v>2.0209999999999999</v>
      </c>
      <c r="G190" s="33">
        <v>16.587</v>
      </c>
    </row>
    <row r="191" spans="1:7" s="8" customFormat="1" ht="20.100000000000001" customHeight="1" x14ac:dyDescent="0.2">
      <c r="A191" s="14" t="s">
        <v>194</v>
      </c>
      <c r="B191" s="47" t="s">
        <v>193</v>
      </c>
      <c r="C191" s="9">
        <v>80</v>
      </c>
      <c r="D191" s="33">
        <v>210.73</v>
      </c>
      <c r="E191" s="33">
        <v>12.782999999999999</v>
      </c>
      <c r="F191" s="33">
        <v>15.208</v>
      </c>
      <c r="G191" s="33">
        <v>5.6829999999999998</v>
      </c>
    </row>
    <row r="192" spans="1:7" s="8" customFormat="1" ht="20.100000000000001" customHeight="1" x14ac:dyDescent="0.2">
      <c r="A192" s="14" t="s">
        <v>196</v>
      </c>
      <c r="B192" s="47" t="s">
        <v>195</v>
      </c>
      <c r="C192" s="9">
        <v>150</v>
      </c>
      <c r="D192" s="33">
        <v>133.28899999999999</v>
      </c>
      <c r="E192" s="33">
        <v>3.4289999999999998</v>
      </c>
      <c r="F192" s="33">
        <v>6.3959999999999999</v>
      </c>
      <c r="G192" s="33">
        <v>15.504</v>
      </c>
    </row>
    <row r="193" spans="1:7" s="8" customFormat="1" ht="20.100000000000001" customHeight="1" x14ac:dyDescent="0.2">
      <c r="A193" s="28" t="s">
        <v>138</v>
      </c>
      <c r="B193" s="47" t="s">
        <v>33</v>
      </c>
      <c r="C193" s="9">
        <v>200</v>
      </c>
      <c r="D193" s="33">
        <v>57.34</v>
      </c>
      <c r="E193" s="33">
        <v>0.27600000000000002</v>
      </c>
      <c r="F193" s="33" t="s">
        <v>34</v>
      </c>
      <c r="G193" s="33">
        <v>14.058999999999999</v>
      </c>
    </row>
    <row r="194" spans="1:7" s="8" customFormat="1" ht="20.100000000000001" customHeight="1" x14ac:dyDescent="0.2">
      <c r="A194" s="28" t="s">
        <v>22</v>
      </c>
      <c r="B194" s="47" t="s">
        <v>75</v>
      </c>
      <c r="C194" s="9">
        <v>50</v>
      </c>
      <c r="D194" s="33">
        <v>93.25</v>
      </c>
      <c r="E194" s="33">
        <v>3.65</v>
      </c>
      <c r="F194" s="33">
        <v>0.65</v>
      </c>
      <c r="G194" s="33">
        <v>18.2</v>
      </c>
    </row>
    <row r="195" spans="1:7" ht="15" customHeight="1" x14ac:dyDescent="0.2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H28" sqref="H28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4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44449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14" t="s">
        <v>141</v>
      </c>
      <c r="D4" s="47" t="s">
        <v>140</v>
      </c>
      <c r="E4" s="19" t="s">
        <v>41</v>
      </c>
      <c r="F4" s="60">
        <v>13</v>
      </c>
      <c r="G4" s="33">
        <v>196.47399999999999</v>
      </c>
      <c r="H4" s="33">
        <v>6.5510000000000002</v>
      </c>
      <c r="I4" s="33">
        <v>5.4139999999999997</v>
      </c>
      <c r="J4" s="33">
        <v>30.385999999999999</v>
      </c>
    </row>
    <row r="5" spans="1:10" s="54" customFormat="1" x14ac:dyDescent="0.25">
      <c r="A5" s="55"/>
      <c r="B5" s="55" t="s">
        <v>264</v>
      </c>
      <c r="C5" s="28" t="s">
        <v>44</v>
      </c>
      <c r="D5" s="47" t="s">
        <v>43</v>
      </c>
      <c r="E5" s="9">
        <v>15</v>
      </c>
      <c r="F5" s="60">
        <v>4</v>
      </c>
      <c r="G5" s="33">
        <v>50.1</v>
      </c>
      <c r="H5" s="33">
        <v>4.0199999999999996</v>
      </c>
      <c r="I5" s="33">
        <v>3.78</v>
      </c>
      <c r="J5" s="33" t="s">
        <v>34</v>
      </c>
    </row>
    <row r="6" spans="1:10" s="54" customFormat="1" x14ac:dyDescent="0.25">
      <c r="A6" s="55"/>
      <c r="B6" s="55" t="s">
        <v>262</v>
      </c>
      <c r="C6" s="28" t="s">
        <v>79</v>
      </c>
      <c r="D6" s="47" t="s">
        <v>142</v>
      </c>
      <c r="E6" s="9">
        <v>200</v>
      </c>
      <c r="F6" s="60">
        <v>4</v>
      </c>
      <c r="G6" s="33">
        <v>29.451000000000001</v>
      </c>
      <c r="H6" s="33">
        <v>0.2</v>
      </c>
      <c r="I6" s="33">
        <v>5.0999999999999997E-2</v>
      </c>
      <c r="J6" s="33">
        <v>7.048</v>
      </c>
    </row>
    <row r="7" spans="1:10" s="54" customFormat="1" x14ac:dyDescent="0.25">
      <c r="A7" s="55"/>
      <c r="B7" s="56" t="s">
        <v>263</v>
      </c>
      <c r="C7" s="28" t="s">
        <v>22</v>
      </c>
      <c r="D7" s="47" t="s">
        <v>143</v>
      </c>
      <c r="E7" s="9">
        <v>50</v>
      </c>
      <c r="F7" s="60">
        <v>4</v>
      </c>
      <c r="G7" s="33">
        <v>130.85</v>
      </c>
      <c r="H7" s="33">
        <v>3.75</v>
      </c>
      <c r="I7" s="33">
        <v>1.45</v>
      </c>
      <c r="J7" s="33">
        <v>25.7</v>
      </c>
    </row>
    <row r="8" spans="1:10" s="54" customFormat="1" x14ac:dyDescent="0.25">
      <c r="A8" s="55"/>
      <c r="B8" s="56" t="s">
        <v>271</v>
      </c>
      <c r="C8" s="28" t="s">
        <v>22</v>
      </c>
      <c r="D8" s="47" t="s">
        <v>144</v>
      </c>
      <c r="E8" s="9">
        <v>125</v>
      </c>
      <c r="F8" s="60">
        <v>15</v>
      </c>
      <c r="G8" s="33">
        <v>67.5</v>
      </c>
      <c r="H8" s="33">
        <v>4</v>
      </c>
      <c r="I8" s="33">
        <v>3.1</v>
      </c>
      <c r="J8" s="33">
        <v>5.9</v>
      </c>
    </row>
    <row r="9" spans="1:10" s="54" customFormat="1" x14ac:dyDescent="0.25">
      <c r="A9" s="55"/>
      <c r="B9" s="57"/>
      <c r="C9" s="57"/>
      <c r="D9" s="58"/>
      <c r="E9" s="59"/>
      <c r="F9" s="60">
        <f>SUM(F4:F8)</f>
        <v>40</v>
      </c>
      <c r="G9" s="59"/>
      <c r="H9" s="59"/>
      <c r="I9" s="59"/>
      <c r="J9" s="59"/>
    </row>
    <row r="10" spans="1:10" s="54" customFormat="1" ht="25.5" x14ac:dyDescent="0.25">
      <c r="A10" s="55" t="s">
        <v>25</v>
      </c>
      <c r="B10" s="55" t="s">
        <v>264</v>
      </c>
      <c r="C10" s="28" t="s">
        <v>146</v>
      </c>
      <c r="D10" s="47" t="s">
        <v>145</v>
      </c>
      <c r="E10" s="9">
        <v>60</v>
      </c>
      <c r="F10" s="60">
        <v>7</v>
      </c>
      <c r="G10" s="33">
        <v>81.831999999999994</v>
      </c>
      <c r="H10" s="33">
        <v>0.97799999999999998</v>
      </c>
      <c r="I10" s="33">
        <v>6.1</v>
      </c>
      <c r="J10" s="33">
        <v>5.7549999999999999</v>
      </c>
    </row>
    <row r="11" spans="1:10" s="54" customFormat="1" ht="25.5" x14ac:dyDescent="0.25">
      <c r="A11" s="55"/>
      <c r="B11" s="55" t="s">
        <v>266</v>
      </c>
      <c r="C11" s="14" t="s">
        <v>148</v>
      </c>
      <c r="D11" s="47" t="s">
        <v>147</v>
      </c>
      <c r="E11" s="19" t="s">
        <v>69</v>
      </c>
      <c r="F11" s="60">
        <v>12</v>
      </c>
      <c r="G11" s="33">
        <v>127.504</v>
      </c>
      <c r="H11" s="33">
        <v>4.5439999999999996</v>
      </c>
      <c r="I11" s="33">
        <v>5.2549999999999999</v>
      </c>
      <c r="J11" s="33">
        <v>15.509</v>
      </c>
    </row>
    <row r="12" spans="1:10" s="54" customFormat="1" x14ac:dyDescent="0.25">
      <c r="A12" s="55"/>
      <c r="B12" s="55" t="s">
        <v>272</v>
      </c>
      <c r="C12" s="28" t="s">
        <v>150</v>
      </c>
      <c r="D12" s="47" t="s">
        <v>149</v>
      </c>
      <c r="E12" s="9">
        <v>150</v>
      </c>
      <c r="F12" s="60">
        <v>10</v>
      </c>
      <c r="G12" s="33">
        <v>177.50399999999999</v>
      </c>
      <c r="H12" s="33">
        <v>4.843</v>
      </c>
      <c r="I12" s="33">
        <v>4.8109999999999999</v>
      </c>
      <c r="J12" s="33">
        <v>28.707999999999998</v>
      </c>
    </row>
    <row r="13" spans="1:10" s="54" customFormat="1" x14ac:dyDescent="0.25">
      <c r="A13" s="55"/>
      <c r="B13" s="55" t="s">
        <v>267</v>
      </c>
      <c r="C13" s="14" t="s">
        <v>152</v>
      </c>
      <c r="D13" s="47" t="s">
        <v>151</v>
      </c>
      <c r="E13" s="9">
        <v>100</v>
      </c>
      <c r="F13" s="60">
        <v>27</v>
      </c>
      <c r="G13" s="33">
        <v>158.905</v>
      </c>
      <c r="H13" s="33">
        <v>15.241</v>
      </c>
      <c r="I13" s="33">
        <v>6.6180000000000003</v>
      </c>
      <c r="J13" s="33">
        <v>9.5950000000000006</v>
      </c>
    </row>
    <row r="14" spans="1:10" s="54" customFormat="1" x14ac:dyDescent="0.25">
      <c r="A14" s="55"/>
      <c r="B14" s="55" t="s">
        <v>268</v>
      </c>
      <c r="C14" s="14">
        <v>436</v>
      </c>
      <c r="D14" s="47" t="s">
        <v>153</v>
      </c>
      <c r="E14" s="9">
        <v>200</v>
      </c>
      <c r="F14" s="60">
        <v>8</v>
      </c>
      <c r="G14" s="33">
        <v>85.43</v>
      </c>
      <c r="H14" s="33">
        <v>0.13500000000000001</v>
      </c>
      <c r="I14" s="33">
        <v>0.03</v>
      </c>
      <c r="J14" s="33">
        <v>21.155000000000001</v>
      </c>
    </row>
    <row r="15" spans="1:10" s="54" customFormat="1" x14ac:dyDescent="0.25">
      <c r="A15" s="55"/>
      <c r="B15" s="55" t="s">
        <v>273</v>
      </c>
      <c r="C15" s="28" t="s">
        <v>22</v>
      </c>
      <c r="D15" s="47" t="s">
        <v>36</v>
      </c>
      <c r="E15" s="9">
        <v>50</v>
      </c>
      <c r="F15" s="60">
        <v>4</v>
      </c>
      <c r="G15" s="33">
        <v>93.25</v>
      </c>
      <c r="H15" s="33">
        <v>3.65</v>
      </c>
      <c r="I15" s="33">
        <v>0.65</v>
      </c>
      <c r="J15" s="33">
        <v>18.2</v>
      </c>
    </row>
    <row r="16" spans="1:10" s="54" customFormat="1" x14ac:dyDescent="0.25">
      <c r="A16" s="55"/>
      <c r="B16" s="57"/>
      <c r="C16" s="57"/>
      <c r="D16" s="58"/>
      <c r="E16" s="59"/>
      <c r="F16" s="60">
        <f>SUM(F10:F15)</f>
        <v>68</v>
      </c>
      <c r="G16" s="59"/>
      <c r="H16" s="59"/>
      <c r="I16" s="59"/>
      <c r="J16" s="59"/>
    </row>
    <row r="17" spans="1:10" x14ac:dyDescent="0.25">
      <c r="A17" s="55"/>
      <c r="B17" s="57"/>
      <c r="C17" s="57"/>
      <c r="D17" s="58"/>
      <c r="E17" s="59"/>
      <c r="F17" s="60">
        <f>F16+F9</f>
        <v>108</v>
      </c>
      <c r="G17" s="59"/>
      <c r="H17" s="59"/>
      <c r="I17" s="59"/>
      <c r="J17" s="59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570312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44453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x14ac:dyDescent="0.25">
      <c r="A4" s="55" t="s">
        <v>14</v>
      </c>
      <c r="B4" s="55" t="s">
        <v>261</v>
      </c>
      <c r="C4" s="14" t="s">
        <v>157</v>
      </c>
      <c r="D4" s="47" t="s">
        <v>155</v>
      </c>
      <c r="E4" s="19" t="s">
        <v>156</v>
      </c>
      <c r="F4" s="60">
        <v>23</v>
      </c>
      <c r="G4" s="33">
        <v>307.43900000000002</v>
      </c>
      <c r="H4" s="33">
        <v>18.170000000000002</v>
      </c>
      <c r="I4" s="33">
        <v>10.11</v>
      </c>
      <c r="J4" s="33">
        <v>35.942</v>
      </c>
    </row>
    <row r="5" spans="1:10" s="54" customFormat="1" x14ac:dyDescent="0.25">
      <c r="A5" s="55"/>
      <c r="B5" s="55" t="s">
        <v>262</v>
      </c>
      <c r="C5" s="28" t="s">
        <v>98</v>
      </c>
      <c r="D5" s="47" t="s">
        <v>45</v>
      </c>
      <c r="E5" s="9">
        <v>200</v>
      </c>
      <c r="F5" s="60">
        <v>6</v>
      </c>
      <c r="G5" s="33">
        <v>109.816</v>
      </c>
      <c r="H5" s="33">
        <v>4.8550000000000004</v>
      </c>
      <c r="I5" s="33">
        <v>4</v>
      </c>
      <c r="J5" s="33">
        <v>13.599</v>
      </c>
    </row>
    <row r="6" spans="1:10" s="54" customFormat="1" x14ac:dyDescent="0.25">
      <c r="A6" s="55"/>
      <c r="B6" s="55" t="s">
        <v>263</v>
      </c>
      <c r="C6" s="28" t="s">
        <v>22</v>
      </c>
      <c r="D6" s="47" t="s">
        <v>21</v>
      </c>
      <c r="E6" s="9">
        <v>20</v>
      </c>
      <c r="F6" s="60">
        <v>2</v>
      </c>
      <c r="G6" s="33">
        <v>52.34</v>
      </c>
      <c r="H6" s="33">
        <v>1.5</v>
      </c>
      <c r="I6" s="33">
        <v>0.57999999999999996</v>
      </c>
      <c r="J6" s="33">
        <v>10.28</v>
      </c>
    </row>
    <row r="7" spans="1:10" s="54" customFormat="1" x14ac:dyDescent="0.25">
      <c r="A7" s="55"/>
      <c r="B7" s="56" t="s">
        <v>265</v>
      </c>
      <c r="C7" s="28" t="s">
        <v>18</v>
      </c>
      <c r="D7" s="47" t="s">
        <v>116</v>
      </c>
      <c r="E7" s="9">
        <v>120</v>
      </c>
      <c r="F7" s="60">
        <v>9</v>
      </c>
      <c r="G7" s="33">
        <v>53.28</v>
      </c>
      <c r="H7" s="33">
        <v>0.48</v>
      </c>
      <c r="I7" s="33">
        <v>0.48</v>
      </c>
      <c r="J7" s="33">
        <v>11.76</v>
      </c>
    </row>
    <row r="8" spans="1:10" s="54" customFormat="1" x14ac:dyDescent="0.25">
      <c r="A8" s="55"/>
      <c r="B8" s="57"/>
      <c r="C8" s="57"/>
      <c r="D8" s="58"/>
      <c r="E8" s="59"/>
      <c r="F8" s="60">
        <f>SUM(F4:F7)</f>
        <v>40</v>
      </c>
      <c r="G8" s="59"/>
      <c r="H8" s="59"/>
      <c r="I8" s="59"/>
      <c r="J8" s="59"/>
    </row>
    <row r="9" spans="1:10" s="54" customFormat="1" ht="25.5" x14ac:dyDescent="0.25">
      <c r="A9" s="55" t="s">
        <v>25</v>
      </c>
      <c r="B9" s="55" t="s">
        <v>264</v>
      </c>
      <c r="C9" s="28" t="s">
        <v>159</v>
      </c>
      <c r="D9" s="47" t="s">
        <v>158</v>
      </c>
      <c r="E9" s="9">
        <v>60</v>
      </c>
      <c r="F9" s="60">
        <v>10</v>
      </c>
      <c r="G9" s="33">
        <v>74.406999999999996</v>
      </c>
      <c r="H9" s="33">
        <v>0.55300000000000005</v>
      </c>
      <c r="I9" s="33">
        <v>6.1029999999999998</v>
      </c>
      <c r="J9" s="33">
        <v>4.3170000000000002</v>
      </c>
    </row>
    <row r="10" spans="1:10" s="54" customFormat="1" ht="25.5" x14ac:dyDescent="0.25">
      <c r="A10" s="55"/>
      <c r="B10" s="55" t="s">
        <v>266</v>
      </c>
      <c r="C10" s="28" t="s">
        <v>161</v>
      </c>
      <c r="D10" s="47" t="s">
        <v>160</v>
      </c>
      <c r="E10" s="19" t="s">
        <v>69</v>
      </c>
      <c r="F10" s="60">
        <v>13</v>
      </c>
      <c r="G10" s="33">
        <v>99.218000000000004</v>
      </c>
      <c r="H10" s="33">
        <v>1.7809999999999999</v>
      </c>
      <c r="I10" s="33">
        <v>5.0609999999999999</v>
      </c>
      <c r="J10" s="33">
        <v>11.635</v>
      </c>
    </row>
    <row r="11" spans="1:10" s="54" customFormat="1" ht="25.5" x14ac:dyDescent="0.25">
      <c r="A11" s="55"/>
      <c r="B11" s="55" t="s">
        <v>267</v>
      </c>
      <c r="C11" s="28" t="s">
        <v>164</v>
      </c>
      <c r="D11" s="47" t="s">
        <v>162</v>
      </c>
      <c r="E11" s="19" t="s">
        <v>163</v>
      </c>
      <c r="F11" s="60">
        <v>27</v>
      </c>
      <c r="G11" s="33">
        <v>217.316</v>
      </c>
      <c r="H11" s="33">
        <v>6.6689999999999996</v>
      </c>
      <c r="I11" s="33">
        <v>16.591999999999999</v>
      </c>
      <c r="J11" s="33">
        <v>10.327999999999999</v>
      </c>
    </row>
    <row r="12" spans="1:10" s="54" customFormat="1" x14ac:dyDescent="0.25">
      <c r="A12" s="55"/>
      <c r="B12" s="55" t="s">
        <v>272</v>
      </c>
      <c r="C12" s="14" t="s">
        <v>166</v>
      </c>
      <c r="D12" s="47" t="s">
        <v>165</v>
      </c>
      <c r="E12" s="9">
        <v>150</v>
      </c>
      <c r="F12" s="60">
        <v>10</v>
      </c>
      <c r="G12" s="33">
        <v>207.13300000000001</v>
      </c>
      <c r="H12" s="33">
        <v>5.742</v>
      </c>
      <c r="I12" s="33">
        <v>4.9409999999999998</v>
      </c>
      <c r="J12" s="33">
        <v>34.923999999999999</v>
      </c>
    </row>
    <row r="13" spans="1:10" s="54" customFormat="1" x14ac:dyDescent="0.25">
      <c r="A13" s="55"/>
      <c r="B13" s="55" t="s">
        <v>268</v>
      </c>
      <c r="C13" s="14" t="s">
        <v>168</v>
      </c>
      <c r="D13" s="47" t="s">
        <v>142</v>
      </c>
      <c r="E13" s="19" t="s">
        <v>167</v>
      </c>
      <c r="F13" s="60">
        <v>4</v>
      </c>
      <c r="G13" s="33">
        <v>61.354999999999997</v>
      </c>
      <c r="H13" s="33">
        <v>0.2</v>
      </c>
      <c r="I13" s="33">
        <v>5.0999999999999997E-2</v>
      </c>
      <c r="J13" s="33">
        <v>15.023999999999999</v>
      </c>
    </row>
    <row r="14" spans="1:10" s="54" customFormat="1" x14ac:dyDescent="0.25">
      <c r="A14" s="55"/>
      <c r="B14" s="55" t="s">
        <v>273</v>
      </c>
      <c r="C14" s="28" t="s">
        <v>22</v>
      </c>
      <c r="D14" s="47" t="s">
        <v>36</v>
      </c>
      <c r="E14" s="9">
        <v>40</v>
      </c>
      <c r="F14" s="60">
        <v>4</v>
      </c>
      <c r="G14" s="33">
        <v>74.599999999999994</v>
      </c>
      <c r="H14" s="33">
        <v>2.92</v>
      </c>
      <c r="I14" s="33">
        <v>0.52</v>
      </c>
      <c r="J14" s="33">
        <v>14.56</v>
      </c>
    </row>
    <row r="15" spans="1:10" s="54" customFormat="1" x14ac:dyDescent="0.25">
      <c r="A15" s="55"/>
      <c r="B15" s="57"/>
      <c r="C15" s="57"/>
      <c r="D15" s="58"/>
      <c r="E15" s="59"/>
      <c r="F15" s="60">
        <f>SUM(F9:F14)</f>
        <v>68</v>
      </c>
      <c r="G15" s="59"/>
      <c r="H15" s="59"/>
      <c r="I15" s="59"/>
      <c r="J15" s="59"/>
    </row>
    <row r="16" spans="1:10" x14ac:dyDescent="0.25">
      <c r="A16" s="55"/>
      <c r="B16" s="57"/>
      <c r="C16" s="57"/>
      <c r="D16" s="58"/>
      <c r="E16" s="59"/>
      <c r="F16" s="60">
        <f>F15+F8</f>
        <v>108</v>
      </c>
      <c r="G16" s="59"/>
      <c r="H16" s="59"/>
      <c r="I16" s="59"/>
      <c r="J16" s="59"/>
    </row>
  </sheetData>
  <mergeCells count="1">
    <mergeCell ref="B1:D1"/>
  </mergeCells>
  <pageMargins left="0.7" right="0.7" top="0.75" bottom="0.75" header="0.3" footer="0.3"/>
  <ignoredErrors>
    <ignoredError sqref="F15:F16 F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28" sqref="H28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4257812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44454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14" t="s">
        <v>141</v>
      </c>
      <c r="D4" s="47" t="s">
        <v>170</v>
      </c>
      <c r="E4" s="19" t="s">
        <v>41</v>
      </c>
      <c r="F4" s="60">
        <v>14</v>
      </c>
      <c r="G4" s="33">
        <v>228.52500000000001</v>
      </c>
      <c r="H4" s="33">
        <v>6.6059999999999999</v>
      </c>
      <c r="I4" s="33">
        <v>7.0650000000000004</v>
      </c>
      <c r="J4" s="33">
        <v>34.628999999999998</v>
      </c>
    </row>
    <row r="5" spans="1:10" s="54" customFormat="1" x14ac:dyDescent="0.25">
      <c r="A5" s="55"/>
      <c r="B5" s="55" t="s">
        <v>262</v>
      </c>
      <c r="C5" s="28" t="s">
        <v>115</v>
      </c>
      <c r="D5" s="47" t="s">
        <v>107</v>
      </c>
      <c r="E5" s="19" t="s">
        <v>69</v>
      </c>
      <c r="F5" s="60">
        <v>10</v>
      </c>
      <c r="G5" s="33">
        <v>30.606000000000002</v>
      </c>
      <c r="H5" s="33">
        <v>0.26300000000000001</v>
      </c>
      <c r="I5" s="33">
        <v>5.8000000000000003E-2</v>
      </c>
      <c r="J5" s="33">
        <v>7.258</v>
      </c>
    </row>
    <row r="6" spans="1:10" s="54" customFormat="1" x14ac:dyDescent="0.25">
      <c r="A6" s="55"/>
      <c r="B6" s="55" t="s">
        <v>263</v>
      </c>
      <c r="C6" s="28" t="s">
        <v>22</v>
      </c>
      <c r="D6" s="47" t="s">
        <v>21</v>
      </c>
      <c r="E6" s="9">
        <v>40</v>
      </c>
      <c r="F6" s="60">
        <v>4</v>
      </c>
      <c r="G6" s="33">
        <v>104.68</v>
      </c>
      <c r="H6" s="33">
        <v>3</v>
      </c>
      <c r="I6" s="33">
        <v>1.1599999999999999</v>
      </c>
      <c r="J6" s="33">
        <v>20.56</v>
      </c>
    </row>
    <row r="7" spans="1:10" s="54" customFormat="1" x14ac:dyDescent="0.25">
      <c r="A7" s="55"/>
      <c r="B7" s="56" t="s">
        <v>265</v>
      </c>
      <c r="C7" s="35" t="s">
        <v>18</v>
      </c>
      <c r="D7" s="47" t="s">
        <v>82</v>
      </c>
      <c r="E7" s="9">
        <v>120</v>
      </c>
      <c r="F7" s="60">
        <v>12</v>
      </c>
      <c r="G7" s="36">
        <v>53.28</v>
      </c>
      <c r="H7" s="36">
        <v>0.48</v>
      </c>
      <c r="I7" s="36">
        <v>0.48</v>
      </c>
      <c r="J7" s="36">
        <v>11.76</v>
      </c>
    </row>
    <row r="8" spans="1:10" s="54" customFormat="1" x14ac:dyDescent="0.25">
      <c r="A8" s="55"/>
      <c r="B8" s="57"/>
      <c r="C8" s="57"/>
      <c r="D8" s="58"/>
      <c r="E8" s="59"/>
      <c r="F8" s="60">
        <f>SUM(F4:F7)</f>
        <v>40</v>
      </c>
      <c r="G8" s="59"/>
      <c r="H8" s="59"/>
      <c r="I8" s="59"/>
      <c r="J8" s="59"/>
    </row>
    <row r="9" spans="1:10" s="54" customFormat="1" x14ac:dyDescent="0.25">
      <c r="A9" s="55" t="s">
        <v>25</v>
      </c>
      <c r="B9" s="55" t="s">
        <v>264</v>
      </c>
      <c r="C9" s="14" t="s">
        <v>172</v>
      </c>
      <c r="D9" s="47" t="s">
        <v>171</v>
      </c>
      <c r="E9" s="9">
        <v>60</v>
      </c>
      <c r="F9" s="60">
        <v>10</v>
      </c>
      <c r="G9" s="33">
        <v>131.00399999999999</v>
      </c>
      <c r="H9" s="33">
        <v>3.137</v>
      </c>
      <c r="I9" s="33">
        <v>11.308</v>
      </c>
      <c r="J9" s="33">
        <v>4.1710000000000003</v>
      </c>
    </row>
    <row r="10" spans="1:10" s="54" customFormat="1" x14ac:dyDescent="0.25">
      <c r="A10" s="55"/>
      <c r="B10" s="55" t="s">
        <v>266</v>
      </c>
      <c r="C10" s="14" t="s">
        <v>174</v>
      </c>
      <c r="D10" s="47" t="s">
        <v>173</v>
      </c>
      <c r="E10" s="19" t="s">
        <v>29</v>
      </c>
      <c r="F10" s="60">
        <v>12</v>
      </c>
      <c r="G10" s="33">
        <v>109.824</v>
      </c>
      <c r="H10" s="33">
        <v>2.0840000000000001</v>
      </c>
      <c r="I10" s="33">
        <v>5.7919999999999998</v>
      </c>
      <c r="J10" s="33">
        <v>12.34</v>
      </c>
    </row>
    <row r="11" spans="1:10" s="54" customFormat="1" x14ac:dyDescent="0.25">
      <c r="A11" s="55"/>
      <c r="B11" s="55" t="s">
        <v>267</v>
      </c>
      <c r="C11" s="14" t="s">
        <v>176</v>
      </c>
      <c r="D11" s="47" t="s">
        <v>175</v>
      </c>
      <c r="E11" s="9">
        <v>80</v>
      </c>
      <c r="F11" s="60">
        <v>22</v>
      </c>
      <c r="G11" s="33">
        <v>133.69900000000001</v>
      </c>
      <c r="H11" s="33">
        <v>9.2029999999999994</v>
      </c>
      <c r="I11" s="33">
        <v>8.327</v>
      </c>
      <c r="J11" s="33">
        <v>5.4870000000000001</v>
      </c>
    </row>
    <row r="12" spans="1:10" s="54" customFormat="1" x14ac:dyDescent="0.25">
      <c r="A12" s="55"/>
      <c r="B12" s="55" t="s">
        <v>272</v>
      </c>
      <c r="C12" s="28" t="s">
        <v>57</v>
      </c>
      <c r="D12" s="47" t="s">
        <v>177</v>
      </c>
      <c r="E12" s="9">
        <v>150</v>
      </c>
      <c r="F12" s="60">
        <v>12</v>
      </c>
      <c r="G12" s="33">
        <v>147.541</v>
      </c>
      <c r="H12" s="33">
        <v>3.242</v>
      </c>
      <c r="I12" s="33">
        <v>5.2329999999999997</v>
      </c>
      <c r="J12" s="33">
        <v>21.869</v>
      </c>
    </row>
    <row r="13" spans="1:10" s="54" customFormat="1" x14ac:dyDescent="0.25">
      <c r="A13" s="55"/>
      <c r="B13" s="55" t="s">
        <v>268</v>
      </c>
      <c r="C13" s="28" t="s">
        <v>179</v>
      </c>
      <c r="D13" s="47" t="s">
        <v>178</v>
      </c>
      <c r="E13" s="9">
        <v>200</v>
      </c>
      <c r="F13" s="60">
        <v>8</v>
      </c>
      <c r="G13" s="33">
        <v>63.735999999999997</v>
      </c>
      <c r="H13" s="33">
        <v>0.27600000000000002</v>
      </c>
      <c r="I13" s="33">
        <v>0.06</v>
      </c>
      <c r="J13" s="33">
        <v>15.523</v>
      </c>
    </row>
    <row r="14" spans="1:10" s="54" customFormat="1" x14ac:dyDescent="0.25">
      <c r="A14" s="55"/>
      <c r="B14" s="55" t="s">
        <v>273</v>
      </c>
      <c r="C14" s="28" t="s">
        <v>22</v>
      </c>
      <c r="D14" s="47" t="s">
        <v>36</v>
      </c>
      <c r="E14" s="9">
        <v>50</v>
      </c>
      <c r="F14" s="60">
        <v>4</v>
      </c>
      <c r="G14" s="33">
        <v>93.25</v>
      </c>
      <c r="H14" s="33">
        <v>3.65</v>
      </c>
      <c r="I14" s="33">
        <v>0.65</v>
      </c>
      <c r="J14" s="33">
        <v>18.2</v>
      </c>
    </row>
    <row r="15" spans="1:10" s="54" customFormat="1" x14ac:dyDescent="0.25">
      <c r="A15" s="55"/>
      <c r="B15" s="57"/>
      <c r="C15" s="57"/>
      <c r="D15" s="58"/>
      <c r="E15" s="59"/>
      <c r="F15" s="60">
        <f>SUM(F9:F14)</f>
        <v>68</v>
      </c>
      <c r="G15" s="59"/>
      <c r="H15" s="59"/>
      <c r="I15" s="59"/>
      <c r="J15" s="59"/>
    </row>
    <row r="16" spans="1:10" x14ac:dyDescent="0.25">
      <c r="A16" s="55"/>
      <c r="B16" s="57"/>
      <c r="C16" s="57"/>
      <c r="D16" s="58"/>
      <c r="E16" s="59"/>
      <c r="F16" s="60">
        <f>F15+F8</f>
        <v>108</v>
      </c>
      <c r="G16" s="59"/>
      <c r="H16" s="59"/>
      <c r="I16" s="59"/>
      <c r="J16" s="59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8554687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44456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28" t="s">
        <v>182</v>
      </c>
      <c r="D4" s="47" t="s">
        <v>181</v>
      </c>
      <c r="E4" s="19" t="s">
        <v>61</v>
      </c>
      <c r="F4" s="60">
        <v>19</v>
      </c>
      <c r="G4" s="33">
        <v>318.334</v>
      </c>
      <c r="H4" s="33">
        <v>14.872</v>
      </c>
      <c r="I4" s="33">
        <v>11.78</v>
      </c>
      <c r="J4" s="33">
        <v>38.207999999999998</v>
      </c>
    </row>
    <row r="5" spans="1:10" s="54" customFormat="1" x14ac:dyDescent="0.25">
      <c r="A5" s="55"/>
      <c r="B5" s="55" t="s">
        <v>262</v>
      </c>
      <c r="C5" s="28" t="s">
        <v>20</v>
      </c>
      <c r="D5" s="47" t="s">
        <v>19</v>
      </c>
      <c r="E5" s="9">
        <v>200</v>
      </c>
      <c r="F5" s="60">
        <v>6</v>
      </c>
      <c r="G5" s="33">
        <v>99.816000000000003</v>
      </c>
      <c r="H5" s="33">
        <v>2.88</v>
      </c>
      <c r="I5" s="33">
        <v>2.7</v>
      </c>
      <c r="J5" s="33">
        <v>15.999000000000001</v>
      </c>
    </row>
    <row r="6" spans="1:10" s="54" customFormat="1" x14ac:dyDescent="0.25">
      <c r="A6" s="55"/>
      <c r="B6" s="55" t="s">
        <v>263</v>
      </c>
      <c r="C6" s="28" t="s">
        <v>22</v>
      </c>
      <c r="D6" s="47" t="s">
        <v>21</v>
      </c>
      <c r="E6" s="9">
        <v>20</v>
      </c>
      <c r="F6" s="60">
        <v>2</v>
      </c>
      <c r="G6" s="33">
        <v>52.34</v>
      </c>
      <c r="H6" s="33">
        <v>1.5</v>
      </c>
      <c r="I6" s="33">
        <v>0.57999999999999996</v>
      </c>
      <c r="J6" s="33">
        <v>10.28</v>
      </c>
    </row>
    <row r="7" spans="1:10" s="54" customFormat="1" x14ac:dyDescent="0.25">
      <c r="A7" s="55"/>
      <c r="B7" s="56" t="s">
        <v>265</v>
      </c>
      <c r="C7" s="28" t="s">
        <v>22</v>
      </c>
      <c r="D7" s="47" t="s">
        <v>23</v>
      </c>
      <c r="E7" s="9">
        <v>130</v>
      </c>
      <c r="F7" s="60">
        <v>13</v>
      </c>
      <c r="G7" s="33">
        <v>114.27</v>
      </c>
      <c r="H7" s="33">
        <v>1.43</v>
      </c>
      <c r="I7" s="33">
        <v>0.39</v>
      </c>
      <c r="J7" s="33">
        <v>26.26</v>
      </c>
    </row>
    <row r="8" spans="1:10" s="54" customFormat="1" x14ac:dyDescent="0.25">
      <c r="A8" s="55"/>
      <c r="B8" s="57"/>
      <c r="C8" s="57"/>
      <c r="D8" s="58"/>
      <c r="E8" s="59"/>
      <c r="F8" s="60">
        <f>SUM(F4:F7)</f>
        <v>40</v>
      </c>
      <c r="G8" s="59"/>
      <c r="H8" s="59"/>
      <c r="I8" s="59"/>
      <c r="J8" s="59"/>
    </row>
    <row r="9" spans="1:10" s="54" customFormat="1" x14ac:dyDescent="0.25">
      <c r="A9" s="55" t="s">
        <v>25</v>
      </c>
      <c r="B9" s="55" t="s">
        <v>264</v>
      </c>
      <c r="C9" s="28" t="s">
        <v>22</v>
      </c>
      <c r="D9" s="47" t="s">
        <v>183</v>
      </c>
      <c r="E9" s="9">
        <v>60</v>
      </c>
      <c r="F9" s="60">
        <v>8</v>
      </c>
      <c r="G9" s="33">
        <v>7.2</v>
      </c>
      <c r="H9" s="33">
        <v>0.6</v>
      </c>
      <c r="I9" s="33" t="s">
        <v>34</v>
      </c>
      <c r="J9" s="33">
        <v>1.2</v>
      </c>
    </row>
    <row r="10" spans="1:10" s="54" customFormat="1" ht="25.5" x14ac:dyDescent="0.25">
      <c r="A10" s="55"/>
      <c r="B10" s="55" t="s">
        <v>266</v>
      </c>
      <c r="C10" s="14" t="s">
        <v>185</v>
      </c>
      <c r="D10" s="47" t="s">
        <v>184</v>
      </c>
      <c r="E10" s="19" t="s">
        <v>29</v>
      </c>
      <c r="F10" s="60">
        <v>13</v>
      </c>
      <c r="G10" s="33">
        <v>94.162000000000006</v>
      </c>
      <c r="H10" s="33">
        <v>3.0489999999999999</v>
      </c>
      <c r="I10" s="33">
        <v>3.4470000000000001</v>
      </c>
      <c r="J10" s="33">
        <v>12.737</v>
      </c>
    </row>
    <row r="11" spans="1:10" s="54" customFormat="1" x14ac:dyDescent="0.25">
      <c r="A11" s="55"/>
      <c r="B11" s="55" t="s">
        <v>267</v>
      </c>
      <c r="C11" s="28" t="s">
        <v>187</v>
      </c>
      <c r="D11" s="47" t="s">
        <v>186</v>
      </c>
      <c r="E11" s="9">
        <v>200</v>
      </c>
      <c r="F11" s="60">
        <v>29</v>
      </c>
      <c r="G11" s="33">
        <v>221.001</v>
      </c>
      <c r="H11" s="33">
        <v>14.581</v>
      </c>
      <c r="I11" s="33">
        <v>9.3109999999999999</v>
      </c>
      <c r="J11" s="33">
        <v>19.719000000000001</v>
      </c>
    </row>
    <row r="12" spans="1:10" s="54" customFormat="1" x14ac:dyDescent="0.25">
      <c r="A12" s="55"/>
      <c r="B12" s="55" t="s">
        <v>268</v>
      </c>
      <c r="C12" s="14" t="s">
        <v>188</v>
      </c>
      <c r="D12" s="47" t="s">
        <v>58</v>
      </c>
      <c r="E12" s="9">
        <v>200</v>
      </c>
      <c r="F12" s="60">
        <v>10</v>
      </c>
      <c r="G12" s="33">
        <v>86.147999999999996</v>
      </c>
      <c r="H12" s="33">
        <v>0.40799999999999997</v>
      </c>
      <c r="I12" s="33">
        <v>0.16800000000000001</v>
      </c>
      <c r="J12" s="33">
        <v>20.751000000000001</v>
      </c>
    </row>
    <row r="13" spans="1:10" s="54" customFormat="1" x14ac:dyDescent="0.25">
      <c r="A13" s="55"/>
      <c r="B13" s="64" t="s">
        <v>263</v>
      </c>
      <c r="C13" s="65" t="s">
        <v>22</v>
      </c>
      <c r="D13" s="62" t="s">
        <v>47</v>
      </c>
      <c r="E13" s="63">
        <v>40</v>
      </c>
      <c r="F13" s="60">
        <v>4</v>
      </c>
      <c r="G13" s="33">
        <v>104.68</v>
      </c>
      <c r="H13" s="33">
        <v>3</v>
      </c>
      <c r="I13" s="33">
        <v>1.1599999999999999</v>
      </c>
      <c r="J13" s="33">
        <v>20.56</v>
      </c>
    </row>
    <row r="14" spans="1:10" s="54" customFormat="1" x14ac:dyDescent="0.25">
      <c r="A14" s="55"/>
      <c r="B14" s="55" t="s">
        <v>273</v>
      </c>
      <c r="C14" s="28" t="s">
        <v>22</v>
      </c>
      <c r="D14" s="47" t="s">
        <v>75</v>
      </c>
      <c r="E14" s="9">
        <v>50</v>
      </c>
      <c r="F14" s="60">
        <v>4</v>
      </c>
      <c r="G14" s="33">
        <v>93.25</v>
      </c>
      <c r="H14" s="33">
        <v>3.65</v>
      </c>
      <c r="I14" s="33">
        <v>0.65</v>
      </c>
      <c r="J14" s="33">
        <v>18.2</v>
      </c>
    </row>
    <row r="15" spans="1:10" s="54" customFormat="1" x14ac:dyDescent="0.25">
      <c r="A15" s="55"/>
      <c r="B15" s="57"/>
      <c r="C15" s="57"/>
      <c r="D15" s="58"/>
      <c r="E15" s="59"/>
      <c r="F15" s="60">
        <f>SUM(F9:F14)</f>
        <v>68</v>
      </c>
      <c r="G15" s="59"/>
      <c r="H15" s="59"/>
      <c r="I15" s="59"/>
      <c r="J15" s="59"/>
    </row>
    <row r="16" spans="1:10" x14ac:dyDescent="0.25">
      <c r="A16" s="55"/>
      <c r="B16" s="57"/>
      <c r="C16" s="57"/>
      <c r="D16" s="58"/>
      <c r="E16" s="59"/>
      <c r="F16" s="60">
        <f>F15+F8</f>
        <v>108</v>
      </c>
      <c r="G16" s="59"/>
      <c r="H16" s="59"/>
      <c r="I16" s="59"/>
      <c r="J16" s="59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22" sqref="G22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570312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 t="s">
        <v>277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28" t="s">
        <v>96</v>
      </c>
      <c r="D4" s="47" t="s">
        <v>190</v>
      </c>
      <c r="E4" s="19" t="s">
        <v>274</v>
      </c>
      <c r="F4" s="60">
        <v>16</v>
      </c>
      <c r="G4" s="33">
        <v>204.99100000000001</v>
      </c>
      <c r="H4" s="33">
        <v>6.83</v>
      </c>
      <c r="I4" s="33">
        <v>6.6950000000000003</v>
      </c>
      <c r="J4" s="33">
        <v>29.353999999999999</v>
      </c>
    </row>
    <row r="5" spans="1:10" s="54" customFormat="1" x14ac:dyDescent="0.25">
      <c r="A5" s="55"/>
      <c r="B5" s="55" t="s">
        <v>262</v>
      </c>
      <c r="C5" s="28" t="s">
        <v>64</v>
      </c>
      <c r="D5" s="47" t="s">
        <v>63</v>
      </c>
      <c r="E5" s="9">
        <v>200</v>
      </c>
      <c r="F5" s="60">
        <v>10</v>
      </c>
      <c r="G5" s="33">
        <v>55.701000000000001</v>
      </c>
      <c r="H5" s="33">
        <v>1.6</v>
      </c>
      <c r="I5" s="33">
        <v>1.3009999999999999</v>
      </c>
      <c r="J5" s="33">
        <v>9.3979999999999997</v>
      </c>
    </row>
    <row r="6" spans="1:10" s="54" customFormat="1" x14ac:dyDescent="0.25">
      <c r="A6" s="55"/>
      <c r="B6" s="55" t="s">
        <v>263</v>
      </c>
      <c r="C6" s="28" t="s">
        <v>22</v>
      </c>
      <c r="D6" s="47" t="s">
        <v>47</v>
      </c>
      <c r="E6" s="9">
        <v>40</v>
      </c>
      <c r="F6" s="60">
        <v>4</v>
      </c>
      <c r="G6" s="33">
        <v>104.68</v>
      </c>
      <c r="H6" s="33">
        <v>3</v>
      </c>
      <c r="I6" s="33">
        <v>1.1599999999999999</v>
      </c>
      <c r="J6" s="33">
        <v>20.56</v>
      </c>
    </row>
    <row r="7" spans="1:10" s="54" customFormat="1" x14ac:dyDescent="0.25">
      <c r="A7" s="55"/>
      <c r="B7" s="56" t="s">
        <v>265</v>
      </c>
      <c r="C7" s="28" t="s">
        <v>18</v>
      </c>
      <c r="D7" s="47" t="s">
        <v>65</v>
      </c>
      <c r="E7" s="9">
        <v>100</v>
      </c>
      <c r="F7" s="60">
        <v>10</v>
      </c>
      <c r="G7" s="33">
        <v>35</v>
      </c>
      <c r="H7" s="33">
        <v>0.8</v>
      </c>
      <c r="I7" s="33">
        <v>0.2</v>
      </c>
      <c r="J7" s="33">
        <v>7.5</v>
      </c>
    </row>
    <row r="8" spans="1:10" s="54" customFormat="1" x14ac:dyDescent="0.25">
      <c r="A8" s="55"/>
      <c r="B8" s="57"/>
      <c r="C8" s="57"/>
      <c r="D8" s="58"/>
      <c r="E8" s="59"/>
      <c r="F8" s="60">
        <f>SUM(F4:F7)</f>
        <v>40</v>
      </c>
      <c r="G8" s="59"/>
      <c r="H8" s="59"/>
      <c r="I8" s="59"/>
      <c r="J8" s="59"/>
    </row>
    <row r="9" spans="1:10" s="54" customFormat="1" x14ac:dyDescent="0.25">
      <c r="A9" s="55" t="s">
        <v>25</v>
      </c>
      <c r="B9" s="55" t="s">
        <v>264</v>
      </c>
      <c r="C9" s="14" t="s">
        <v>22</v>
      </c>
      <c r="D9" s="47" t="s">
        <v>191</v>
      </c>
      <c r="E9" s="9">
        <v>60</v>
      </c>
      <c r="F9" s="60">
        <v>7</v>
      </c>
      <c r="G9" s="33">
        <v>71.099999999999994</v>
      </c>
      <c r="H9" s="33">
        <v>1.1399999999999999</v>
      </c>
      <c r="I9" s="33">
        <v>5.34</v>
      </c>
      <c r="J9" s="33">
        <v>4.62</v>
      </c>
    </row>
    <row r="10" spans="1:10" s="54" customFormat="1" x14ac:dyDescent="0.25">
      <c r="A10" s="55"/>
      <c r="B10" s="55" t="s">
        <v>266</v>
      </c>
      <c r="C10" s="14" t="s">
        <v>102</v>
      </c>
      <c r="D10" s="47" t="s">
        <v>192</v>
      </c>
      <c r="E10" s="9">
        <v>200</v>
      </c>
      <c r="F10" s="60">
        <v>12</v>
      </c>
      <c r="G10" s="33">
        <v>94.293999999999997</v>
      </c>
      <c r="H10" s="33">
        <v>2.44</v>
      </c>
      <c r="I10" s="33">
        <v>2.0209999999999999</v>
      </c>
      <c r="J10" s="33">
        <v>16.587</v>
      </c>
    </row>
    <row r="11" spans="1:10" s="54" customFormat="1" ht="25.5" x14ac:dyDescent="0.25">
      <c r="A11" s="55"/>
      <c r="B11" s="55" t="s">
        <v>267</v>
      </c>
      <c r="C11" s="14" t="s">
        <v>194</v>
      </c>
      <c r="D11" s="47" t="s">
        <v>193</v>
      </c>
      <c r="E11" s="9">
        <v>80</v>
      </c>
      <c r="F11" s="60">
        <v>20</v>
      </c>
      <c r="G11" s="33">
        <v>210.73</v>
      </c>
      <c r="H11" s="33">
        <v>12.782999999999999</v>
      </c>
      <c r="I11" s="33">
        <v>15.208</v>
      </c>
      <c r="J11" s="33">
        <v>5.6829999999999998</v>
      </c>
    </row>
    <row r="12" spans="1:10" s="54" customFormat="1" x14ac:dyDescent="0.25">
      <c r="A12" s="55"/>
      <c r="B12" s="55" t="s">
        <v>272</v>
      </c>
      <c r="C12" s="14" t="s">
        <v>196</v>
      </c>
      <c r="D12" s="47" t="s">
        <v>195</v>
      </c>
      <c r="E12" s="9">
        <v>150</v>
      </c>
      <c r="F12" s="60">
        <v>15</v>
      </c>
      <c r="G12" s="33">
        <v>133.28899999999999</v>
      </c>
      <c r="H12" s="33">
        <v>3.4289999999999998</v>
      </c>
      <c r="I12" s="33">
        <v>6.3959999999999999</v>
      </c>
      <c r="J12" s="33">
        <v>15.504</v>
      </c>
    </row>
    <row r="13" spans="1:10" s="54" customFormat="1" x14ac:dyDescent="0.25">
      <c r="A13" s="55"/>
      <c r="B13" s="66" t="s">
        <v>268</v>
      </c>
      <c r="C13" s="28" t="s">
        <v>138</v>
      </c>
      <c r="D13" s="47" t="s">
        <v>33</v>
      </c>
      <c r="E13" s="9">
        <v>200</v>
      </c>
      <c r="F13" s="60">
        <v>10</v>
      </c>
      <c r="G13" s="33">
        <v>57.34</v>
      </c>
      <c r="H13" s="33">
        <v>0.27600000000000002</v>
      </c>
      <c r="I13" s="33" t="s">
        <v>34</v>
      </c>
      <c r="J13" s="33">
        <v>14.058999999999999</v>
      </c>
    </row>
    <row r="14" spans="1:10" s="54" customFormat="1" x14ac:dyDescent="0.25">
      <c r="A14" s="55"/>
      <c r="B14" s="55" t="s">
        <v>273</v>
      </c>
      <c r="C14" s="28" t="s">
        <v>22</v>
      </c>
      <c r="D14" s="47" t="s">
        <v>75</v>
      </c>
      <c r="E14" s="9">
        <v>50</v>
      </c>
      <c r="F14" s="60">
        <v>4</v>
      </c>
      <c r="G14" s="33">
        <v>93.25</v>
      </c>
      <c r="H14" s="33">
        <v>3.65</v>
      </c>
      <c r="I14" s="33">
        <v>0.65</v>
      </c>
      <c r="J14" s="33">
        <v>18.2</v>
      </c>
    </row>
    <row r="15" spans="1:10" s="54" customFormat="1" x14ac:dyDescent="0.25">
      <c r="A15" s="55"/>
      <c r="B15" s="57"/>
      <c r="C15" s="57"/>
      <c r="D15" s="58"/>
      <c r="E15" s="59"/>
      <c r="F15" s="60">
        <f>SUM(F9:F14)</f>
        <v>68</v>
      </c>
      <c r="G15" s="59"/>
      <c r="H15" s="59"/>
      <c r="I15" s="59"/>
      <c r="J15" s="59"/>
    </row>
    <row r="16" spans="1:10" x14ac:dyDescent="0.25">
      <c r="A16" s="55"/>
      <c r="B16" s="57"/>
      <c r="C16" s="57"/>
      <c r="D16" s="58"/>
      <c r="E16" s="59"/>
      <c r="F16" s="60">
        <f>F15+F8</f>
        <v>108</v>
      </c>
      <c r="G16" s="59"/>
      <c r="H16" s="59"/>
      <c r="I16" s="59"/>
      <c r="J16" s="5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topLeftCell="A22" workbookViewId="0">
      <selection activeCell="A6" sqref="A6:XFD7"/>
    </sheetView>
  </sheetViews>
  <sheetFormatPr defaultColWidth="8.140625" defaultRowHeight="11.25" x14ac:dyDescent="0.2"/>
  <cols>
    <col min="1" max="1" width="1.7109375" style="6" customWidth="1"/>
    <col min="2" max="6" width="7.7109375" style="6" customWidth="1"/>
    <col min="7" max="7" width="8.140625" style="6" customWidth="1"/>
    <col min="8" max="8" width="1.140625" style="6" customWidth="1"/>
    <col min="9" max="9" width="7" style="6" customWidth="1"/>
    <col min="10" max="10" width="1.140625" style="6" customWidth="1"/>
    <col min="11" max="11" width="7" style="6" customWidth="1"/>
    <col min="12" max="12" width="1.140625" style="6" customWidth="1"/>
    <col min="13" max="13" width="7" style="6" customWidth="1"/>
    <col min="14" max="14" width="1.140625" style="6" customWidth="1"/>
    <col min="15" max="15" width="12.28515625" style="6" customWidth="1"/>
    <col min="16" max="16" width="1.140625" style="6" customWidth="1"/>
    <col min="17" max="17" width="10" style="6" customWidth="1"/>
    <col min="18" max="16384" width="8.140625" style="4"/>
  </cols>
  <sheetData>
    <row r="1" spans="1:17" s="2" customFormat="1" ht="20.100000000000001" customHeight="1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</v>
      </c>
      <c r="P1" s="1"/>
      <c r="Q1" s="1"/>
    </row>
    <row r="2" spans="1:17" s="2" customFormat="1" ht="15" customHeight="1" x14ac:dyDescent="0.2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5" customHeight="1" x14ac:dyDescent="0.2">
      <c r="A3" s="1"/>
      <c r="B3" s="78" t="s">
        <v>3</v>
      </c>
      <c r="C3" s="78"/>
      <c r="D3" s="78"/>
      <c r="E3" s="78"/>
      <c r="F3" s="78"/>
      <c r="G3" s="1"/>
      <c r="H3" s="1"/>
      <c r="I3" s="1"/>
      <c r="J3" s="1"/>
      <c r="K3" s="1"/>
      <c r="L3" s="1"/>
      <c r="M3" s="79"/>
      <c r="N3" s="79"/>
      <c r="O3" s="79"/>
      <c r="P3" s="79"/>
      <c r="Q3" s="79"/>
    </row>
    <row r="4" spans="1:17" s="2" customFormat="1" ht="20.100000000000001" customHeight="1" x14ac:dyDescent="0.2">
      <c r="A4" s="1"/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24.95" customHeight="1" x14ac:dyDescent="0.2">
      <c r="A6" s="4"/>
      <c r="B6" s="80" t="s">
        <v>203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24.95" customHeight="1" x14ac:dyDescent="0.25">
      <c r="A7" s="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s="5" customFormat="1" ht="15" customHeight="1" x14ac:dyDescent="0.25"/>
    <row r="9" spans="1:17" ht="20.100000000000001" customHeight="1" x14ac:dyDescent="0.25">
      <c r="A9" s="5"/>
      <c r="B9" s="81" t="s">
        <v>5</v>
      </c>
      <c r="C9" s="81"/>
      <c r="D9" s="81"/>
      <c r="E9" s="81"/>
      <c r="F9" s="81"/>
      <c r="G9" s="81" t="s">
        <v>6</v>
      </c>
      <c r="H9" s="81"/>
      <c r="I9" s="81" t="s">
        <v>7</v>
      </c>
      <c r="J9" s="81"/>
      <c r="K9" s="81"/>
      <c r="L9" s="81"/>
      <c r="M9" s="81"/>
      <c r="N9" s="81"/>
      <c r="O9" s="81" t="s">
        <v>8</v>
      </c>
      <c r="P9" s="81"/>
      <c r="Q9" s="72" t="s">
        <v>9</v>
      </c>
    </row>
    <row r="10" spans="1:17" ht="20.100000000000001" customHeight="1" x14ac:dyDescent="0.2">
      <c r="B10" s="82"/>
      <c r="C10" s="82"/>
      <c r="D10" s="82"/>
      <c r="E10" s="82"/>
      <c r="F10" s="82"/>
      <c r="G10" s="81"/>
      <c r="H10" s="81"/>
      <c r="I10" s="72" t="s">
        <v>10</v>
      </c>
      <c r="J10" s="72"/>
      <c r="K10" s="72" t="s">
        <v>11</v>
      </c>
      <c r="L10" s="72"/>
      <c r="M10" s="72" t="s">
        <v>12</v>
      </c>
      <c r="N10" s="72"/>
      <c r="O10" s="81"/>
      <c r="P10" s="81"/>
      <c r="Q10" s="72"/>
    </row>
    <row r="11" spans="1:17" ht="20.100000000000001" customHeight="1" x14ac:dyDescent="0.2">
      <c r="B11" s="73" t="s">
        <v>13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s="5" customFormat="1" ht="20.100000000000001" customHeight="1" x14ac:dyDescent="0.25">
      <c r="A12" s="7"/>
      <c r="B12" s="74" t="s">
        <v>14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s="8" customFormat="1" ht="20.100000000000001" customHeight="1" x14ac:dyDescent="0.2">
      <c r="B13" s="75" t="s">
        <v>15</v>
      </c>
      <c r="C13" s="75"/>
      <c r="D13" s="75"/>
      <c r="E13" s="75"/>
      <c r="F13" s="75"/>
      <c r="G13" s="76">
        <v>200</v>
      </c>
      <c r="H13" s="76"/>
      <c r="I13" s="77">
        <v>2.2599999999999998</v>
      </c>
      <c r="J13" s="77"/>
      <c r="K13" s="77">
        <v>14.755000000000001</v>
      </c>
      <c r="L13" s="77"/>
      <c r="M13" s="77">
        <v>2.59</v>
      </c>
      <c r="N13" s="77"/>
      <c r="O13" s="77">
        <v>152.20099999999999</v>
      </c>
      <c r="P13" s="77"/>
      <c r="Q13" s="22" t="s">
        <v>16</v>
      </c>
    </row>
    <row r="14" spans="1:17" s="8" customFormat="1" ht="20.100000000000001" customHeight="1" x14ac:dyDescent="0.2">
      <c r="B14" s="75" t="s">
        <v>17</v>
      </c>
      <c r="C14" s="75"/>
      <c r="D14" s="75"/>
      <c r="E14" s="75"/>
      <c r="F14" s="75"/>
      <c r="G14" s="76">
        <v>40</v>
      </c>
      <c r="H14" s="76"/>
      <c r="I14" s="77">
        <v>3</v>
      </c>
      <c r="J14" s="77"/>
      <c r="K14" s="77">
        <v>4.4000000000000004</v>
      </c>
      <c r="L14" s="77"/>
      <c r="M14" s="77">
        <v>28.4</v>
      </c>
      <c r="N14" s="77"/>
      <c r="O14" s="77">
        <v>165.2</v>
      </c>
      <c r="P14" s="77"/>
      <c r="Q14" s="22" t="s">
        <v>18</v>
      </c>
    </row>
    <row r="15" spans="1:17" s="8" customFormat="1" ht="20.100000000000001" customHeight="1" x14ac:dyDescent="0.2">
      <c r="B15" s="75" t="s">
        <v>21</v>
      </c>
      <c r="C15" s="75"/>
      <c r="D15" s="75"/>
      <c r="E15" s="75"/>
      <c r="F15" s="75"/>
      <c r="G15" s="76">
        <v>40</v>
      </c>
      <c r="H15" s="76"/>
      <c r="I15" s="77">
        <v>3</v>
      </c>
      <c r="J15" s="77"/>
      <c r="K15" s="77">
        <v>1.1599999999999999</v>
      </c>
      <c r="L15" s="77"/>
      <c r="M15" s="77">
        <v>20.56</v>
      </c>
      <c r="N15" s="77"/>
      <c r="O15" s="77">
        <v>104.68</v>
      </c>
      <c r="P15" s="77"/>
      <c r="Q15" s="22" t="s">
        <v>22</v>
      </c>
    </row>
    <row r="16" spans="1:17" s="8" customFormat="1" ht="20.100000000000001" customHeight="1" x14ac:dyDescent="0.2">
      <c r="B16" s="75" t="s">
        <v>128</v>
      </c>
      <c r="C16" s="75"/>
      <c r="D16" s="75"/>
      <c r="E16" s="75"/>
      <c r="F16" s="75"/>
      <c r="G16" s="76">
        <v>200</v>
      </c>
      <c r="H16" s="76"/>
      <c r="I16" s="77">
        <v>2.88</v>
      </c>
      <c r="J16" s="77"/>
      <c r="K16" s="77">
        <v>2.7</v>
      </c>
      <c r="L16" s="77"/>
      <c r="M16" s="77">
        <v>15.999000000000001</v>
      </c>
      <c r="N16" s="77"/>
      <c r="O16" s="77">
        <v>99.816000000000003</v>
      </c>
      <c r="P16" s="77"/>
      <c r="Q16" s="22" t="s">
        <v>20</v>
      </c>
    </row>
    <row r="17" spans="1:17" s="8" customFormat="1" ht="20.100000000000001" customHeight="1" x14ac:dyDescent="0.2">
      <c r="B17" s="75" t="s">
        <v>23</v>
      </c>
      <c r="C17" s="75"/>
      <c r="D17" s="75"/>
      <c r="E17" s="75"/>
      <c r="F17" s="75"/>
      <c r="G17" s="76">
        <v>110</v>
      </c>
      <c r="H17" s="76"/>
      <c r="I17" s="77">
        <v>1.21</v>
      </c>
      <c r="J17" s="77"/>
      <c r="K17" s="77">
        <v>0.33</v>
      </c>
      <c r="L17" s="77"/>
      <c r="M17" s="77">
        <v>22.22</v>
      </c>
      <c r="N17" s="77"/>
      <c r="O17" s="77">
        <v>96.69</v>
      </c>
      <c r="P17" s="77"/>
      <c r="Q17" s="22" t="s">
        <v>22</v>
      </c>
    </row>
    <row r="18" spans="1:17" s="17" customFormat="1" ht="20.100000000000001" customHeight="1" x14ac:dyDescent="0.2">
      <c r="A18" s="15"/>
      <c r="B18" s="84" t="s">
        <v>24</v>
      </c>
      <c r="C18" s="84"/>
      <c r="D18" s="84"/>
      <c r="E18" s="84"/>
      <c r="F18" s="84"/>
      <c r="G18" s="85">
        <f>G17+G16+G15+G14+G13</f>
        <v>590</v>
      </c>
      <c r="H18" s="85"/>
      <c r="I18" s="86">
        <v>12.4</v>
      </c>
      <c r="J18" s="86"/>
      <c r="K18" s="86">
        <v>23.3</v>
      </c>
      <c r="L18" s="86"/>
      <c r="M18" s="86">
        <v>89.8</v>
      </c>
      <c r="N18" s="86"/>
      <c r="O18" s="86">
        <v>618.6</v>
      </c>
      <c r="P18" s="86"/>
      <c r="Q18" s="24"/>
    </row>
    <row r="19" spans="1:17" s="5" customFormat="1" ht="20.100000000000001" customHeight="1" x14ac:dyDescent="0.25">
      <c r="A19" s="7"/>
      <c r="B19" s="83" t="s">
        <v>25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s="8" customFormat="1" ht="20.100000000000001" customHeight="1" x14ac:dyDescent="0.2">
      <c r="B20" s="75" t="s">
        <v>26</v>
      </c>
      <c r="C20" s="75"/>
      <c r="D20" s="75"/>
      <c r="E20" s="75"/>
      <c r="F20" s="75"/>
      <c r="G20" s="76">
        <v>100</v>
      </c>
      <c r="H20" s="76"/>
      <c r="I20" s="77">
        <v>1.425</v>
      </c>
      <c r="J20" s="77"/>
      <c r="K20" s="77">
        <v>5.09</v>
      </c>
      <c r="L20" s="77"/>
      <c r="M20" s="77">
        <v>8.36</v>
      </c>
      <c r="N20" s="77"/>
      <c r="O20" s="77">
        <v>84.95</v>
      </c>
      <c r="P20" s="77"/>
      <c r="Q20" s="22" t="s">
        <v>27</v>
      </c>
    </row>
    <row r="21" spans="1:17" s="8" customFormat="1" ht="20.100000000000001" customHeight="1" x14ac:dyDescent="0.2">
      <c r="B21" s="75" t="s">
        <v>28</v>
      </c>
      <c r="C21" s="75"/>
      <c r="D21" s="75"/>
      <c r="E21" s="75"/>
      <c r="F21" s="75"/>
      <c r="G21" s="76" t="s">
        <v>204</v>
      </c>
      <c r="H21" s="76"/>
      <c r="I21" s="77">
        <v>2.1190000000000002</v>
      </c>
      <c r="J21" s="77"/>
      <c r="K21" s="77">
        <v>5.7539999999999996</v>
      </c>
      <c r="L21" s="77"/>
      <c r="M21" s="77">
        <v>9.4619999999999997</v>
      </c>
      <c r="N21" s="77"/>
      <c r="O21" s="77">
        <v>98.11</v>
      </c>
      <c r="P21" s="77"/>
      <c r="Q21" s="22" t="s">
        <v>30</v>
      </c>
    </row>
    <row r="22" spans="1:17" s="8" customFormat="1" ht="20.100000000000001" customHeight="1" x14ac:dyDescent="0.2">
      <c r="B22" s="75" t="s">
        <v>31</v>
      </c>
      <c r="C22" s="75"/>
      <c r="D22" s="75"/>
      <c r="E22" s="75"/>
      <c r="F22" s="75"/>
      <c r="G22" s="76">
        <v>250</v>
      </c>
      <c r="H22" s="76"/>
      <c r="I22" s="77">
        <v>24.488</v>
      </c>
      <c r="J22" s="77"/>
      <c r="K22" s="77">
        <v>25.327999999999999</v>
      </c>
      <c r="L22" s="77"/>
      <c r="M22" s="77">
        <v>47.137</v>
      </c>
      <c r="N22" s="77"/>
      <c r="O22" s="77">
        <v>514.452</v>
      </c>
      <c r="P22" s="77"/>
      <c r="Q22" s="22" t="s">
        <v>32</v>
      </c>
    </row>
    <row r="23" spans="1:17" s="8" customFormat="1" ht="20.100000000000001" customHeight="1" x14ac:dyDescent="0.2">
      <c r="B23" s="75" t="s">
        <v>33</v>
      </c>
      <c r="C23" s="75"/>
      <c r="D23" s="75"/>
      <c r="E23" s="75"/>
      <c r="F23" s="75"/>
      <c r="G23" s="76">
        <v>200</v>
      </c>
      <c r="H23" s="76"/>
      <c r="I23" s="77">
        <v>0.27600000000000002</v>
      </c>
      <c r="J23" s="77"/>
      <c r="K23" s="77" t="s">
        <v>34</v>
      </c>
      <c r="L23" s="77"/>
      <c r="M23" s="77">
        <v>14.058999999999999</v>
      </c>
      <c r="N23" s="77"/>
      <c r="O23" s="77">
        <v>57.34</v>
      </c>
      <c r="P23" s="77"/>
      <c r="Q23" s="22" t="s">
        <v>138</v>
      </c>
    </row>
    <row r="24" spans="1:17" s="8" customFormat="1" ht="20.100000000000001" customHeight="1" x14ac:dyDescent="0.2">
      <c r="B24" s="75" t="s">
        <v>36</v>
      </c>
      <c r="C24" s="75"/>
      <c r="D24" s="75"/>
      <c r="E24" s="75"/>
      <c r="F24" s="75"/>
      <c r="G24" s="76">
        <v>50</v>
      </c>
      <c r="H24" s="76"/>
      <c r="I24" s="77">
        <v>3.65</v>
      </c>
      <c r="J24" s="77"/>
      <c r="K24" s="77">
        <v>0.65</v>
      </c>
      <c r="L24" s="77"/>
      <c r="M24" s="77">
        <v>18.2</v>
      </c>
      <c r="N24" s="77"/>
      <c r="O24" s="77">
        <v>93.25</v>
      </c>
      <c r="P24" s="77"/>
      <c r="Q24" s="22" t="s">
        <v>22</v>
      </c>
    </row>
    <row r="25" spans="1:17" s="17" customFormat="1" ht="20.100000000000001" customHeight="1" x14ac:dyDescent="0.2">
      <c r="A25" s="15"/>
      <c r="B25" s="84" t="s">
        <v>37</v>
      </c>
      <c r="C25" s="84"/>
      <c r="D25" s="84"/>
      <c r="E25" s="84"/>
      <c r="F25" s="84"/>
      <c r="G25" s="85">
        <v>860</v>
      </c>
      <c r="H25" s="85"/>
      <c r="I25" s="86">
        <v>32</v>
      </c>
      <c r="J25" s="86"/>
      <c r="K25" s="86">
        <v>36.799999999999997</v>
      </c>
      <c r="L25" s="86"/>
      <c r="M25" s="86">
        <v>97.2</v>
      </c>
      <c r="N25" s="86"/>
      <c r="O25" s="86">
        <v>848.1</v>
      </c>
      <c r="P25" s="86"/>
      <c r="Q25" s="24"/>
    </row>
    <row r="26" spans="1:17" s="17" customFormat="1" ht="20.100000000000001" customHeight="1" x14ac:dyDescent="0.2">
      <c r="A26" s="15"/>
      <c r="B26" s="84" t="s">
        <v>38</v>
      </c>
      <c r="C26" s="84"/>
      <c r="D26" s="84"/>
      <c r="E26" s="84"/>
      <c r="F26" s="84"/>
      <c r="G26" s="85">
        <f>G25+G18</f>
        <v>1450</v>
      </c>
      <c r="H26" s="85"/>
      <c r="I26" s="86">
        <v>44.3</v>
      </c>
      <c r="J26" s="86"/>
      <c r="K26" s="86">
        <v>60.2</v>
      </c>
      <c r="L26" s="86"/>
      <c r="M26" s="86">
        <v>187</v>
      </c>
      <c r="N26" s="86"/>
      <c r="O26" s="86">
        <v>1466.7</v>
      </c>
      <c r="P26" s="86"/>
      <c r="Q26" s="24"/>
    </row>
    <row r="27" spans="1:17" s="5" customFormat="1" ht="20.100000000000001" customHeight="1" x14ac:dyDescent="0.25">
      <c r="B27" s="87" t="s">
        <v>39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ht="20.100000000000001" customHeight="1" x14ac:dyDescent="0.25">
      <c r="A28" s="5"/>
      <c r="B28" s="88" t="s">
        <v>5</v>
      </c>
      <c r="C28" s="88"/>
      <c r="D28" s="88"/>
      <c r="E28" s="88"/>
      <c r="F28" s="88"/>
      <c r="G28" s="88" t="s">
        <v>6</v>
      </c>
      <c r="H28" s="88"/>
      <c r="I28" s="88" t="s">
        <v>7</v>
      </c>
      <c r="J28" s="88"/>
      <c r="K28" s="88"/>
      <c r="L28" s="88"/>
      <c r="M28" s="88"/>
      <c r="N28" s="88"/>
      <c r="O28" s="88" t="s">
        <v>8</v>
      </c>
      <c r="P28" s="88"/>
      <c r="Q28" s="90" t="s">
        <v>205</v>
      </c>
    </row>
    <row r="29" spans="1:17" ht="20.100000000000001" customHeight="1" x14ac:dyDescent="0.2">
      <c r="B29" s="89"/>
      <c r="C29" s="89"/>
      <c r="D29" s="89"/>
      <c r="E29" s="89"/>
      <c r="F29" s="89"/>
      <c r="G29" s="88"/>
      <c r="H29" s="88"/>
      <c r="I29" s="90" t="s">
        <v>10</v>
      </c>
      <c r="J29" s="90"/>
      <c r="K29" s="90" t="s">
        <v>11</v>
      </c>
      <c r="L29" s="90"/>
      <c r="M29" s="90" t="s">
        <v>12</v>
      </c>
      <c r="N29" s="90"/>
      <c r="O29" s="88"/>
      <c r="P29" s="88"/>
      <c r="Q29" s="90"/>
    </row>
    <row r="30" spans="1:17" s="5" customFormat="1" ht="20.100000000000001" customHeight="1" x14ac:dyDescent="0.25">
      <c r="A30" s="7"/>
      <c r="B30" s="83" t="s">
        <v>14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s="8" customFormat="1" ht="24.95" customHeight="1" x14ac:dyDescent="0.2">
      <c r="B31" s="75" t="s">
        <v>206</v>
      </c>
      <c r="C31" s="75"/>
      <c r="D31" s="75"/>
      <c r="E31" s="75"/>
      <c r="F31" s="75"/>
      <c r="G31" s="76" t="s">
        <v>69</v>
      </c>
      <c r="H31" s="76"/>
      <c r="I31" s="77">
        <v>5.1760000000000002</v>
      </c>
      <c r="J31" s="77"/>
      <c r="K31" s="77">
        <v>8.9499999999999993</v>
      </c>
      <c r="L31" s="77"/>
      <c r="M31" s="77">
        <v>30.785</v>
      </c>
      <c r="N31" s="77"/>
      <c r="O31" s="77">
        <v>224.39400000000001</v>
      </c>
      <c r="P31" s="77"/>
      <c r="Q31" s="22" t="s">
        <v>42</v>
      </c>
    </row>
    <row r="32" spans="1:17" s="8" customFormat="1" ht="20.100000000000001" customHeight="1" x14ac:dyDescent="0.2">
      <c r="B32" s="75" t="s">
        <v>43</v>
      </c>
      <c r="C32" s="75"/>
      <c r="D32" s="75"/>
      <c r="E32" s="75"/>
      <c r="F32" s="75"/>
      <c r="G32" s="76">
        <v>15</v>
      </c>
      <c r="H32" s="76"/>
      <c r="I32" s="77">
        <v>4.0199999999999996</v>
      </c>
      <c r="J32" s="77"/>
      <c r="K32" s="77">
        <v>3.78</v>
      </c>
      <c r="L32" s="77"/>
      <c r="M32" s="77" t="s">
        <v>34</v>
      </c>
      <c r="N32" s="77"/>
      <c r="O32" s="77">
        <v>50.1</v>
      </c>
      <c r="P32" s="77"/>
      <c r="Q32" s="22" t="s">
        <v>44</v>
      </c>
    </row>
    <row r="33" spans="1:17" s="8" customFormat="1" ht="20.100000000000001" customHeight="1" x14ac:dyDescent="0.2">
      <c r="B33" s="75" t="s">
        <v>45</v>
      </c>
      <c r="C33" s="75"/>
      <c r="D33" s="75"/>
      <c r="E33" s="75"/>
      <c r="F33" s="75"/>
      <c r="G33" s="76">
        <v>200</v>
      </c>
      <c r="H33" s="76"/>
      <c r="I33" s="77">
        <v>4.8550000000000004</v>
      </c>
      <c r="J33" s="77"/>
      <c r="K33" s="77">
        <v>4</v>
      </c>
      <c r="L33" s="77"/>
      <c r="M33" s="77">
        <v>13.599</v>
      </c>
      <c r="N33" s="77"/>
      <c r="O33" s="77">
        <v>109.816</v>
      </c>
      <c r="P33" s="77"/>
      <c r="Q33" s="22" t="s">
        <v>98</v>
      </c>
    </row>
    <row r="34" spans="1:17" s="8" customFormat="1" ht="20.100000000000001" customHeight="1" x14ac:dyDescent="0.2">
      <c r="B34" s="75" t="s">
        <v>21</v>
      </c>
      <c r="C34" s="75"/>
      <c r="D34" s="75"/>
      <c r="E34" s="75"/>
      <c r="F34" s="75"/>
      <c r="G34" s="76">
        <v>40</v>
      </c>
      <c r="H34" s="76"/>
      <c r="I34" s="77">
        <v>3</v>
      </c>
      <c r="J34" s="77"/>
      <c r="K34" s="77">
        <v>1.1599999999999999</v>
      </c>
      <c r="L34" s="77"/>
      <c r="M34" s="77">
        <v>20.56</v>
      </c>
      <c r="N34" s="77"/>
      <c r="O34" s="77">
        <v>104.68</v>
      </c>
      <c r="P34" s="77"/>
      <c r="Q34" s="22" t="s">
        <v>22</v>
      </c>
    </row>
    <row r="35" spans="1:17" s="8" customFormat="1" ht="20.100000000000001" customHeight="1" x14ac:dyDescent="0.2">
      <c r="B35" s="75" t="s">
        <v>48</v>
      </c>
      <c r="C35" s="75"/>
      <c r="D35" s="75"/>
      <c r="E35" s="75"/>
      <c r="F35" s="75"/>
      <c r="G35" s="76">
        <v>125</v>
      </c>
      <c r="H35" s="76"/>
      <c r="I35" s="77">
        <v>4</v>
      </c>
      <c r="J35" s="77"/>
      <c r="K35" s="77">
        <v>3.1</v>
      </c>
      <c r="L35" s="77"/>
      <c r="M35" s="77">
        <v>5.9</v>
      </c>
      <c r="N35" s="77"/>
      <c r="O35" s="77">
        <v>67.5</v>
      </c>
      <c r="P35" s="77"/>
      <c r="Q35" s="22" t="s">
        <v>22</v>
      </c>
    </row>
    <row r="36" spans="1:17" s="17" customFormat="1" ht="20.100000000000001" customHeight="1" x14ac:dyDescent="0.2">
      <c r="A36" s="15"/>
      <c r="B36" s="84" t="s">
        <v>24</v>
      </c>
      <c r="C36" s="84"/>
      <c r="D36" s="84"/>
      <c r="E36" s="84"/>
      <c r="F36" s="84"/>
      <c r="G36" s="85">
        <v>585</v>
      </c>
      <c r="H36" s="85"/>
      <c r="I36" s="86">
        <v>21.1</v>
      </c>
      <c r="J36" s="86"/>
      <c r="K36" s="86">
        <v>21</v>
      </c>
      <c r="L36" s="86"/>
      <c r="M36" s="86">
        <v>70.8</v>
      </c>
      <c r="N36" s="86"/>
      <c r="O36" s="86">
        <v>556.5</v>
      </c>
      <c r="P36" s="86"/>
      <c r="Q36" s="24"/>
    </row>
    <row r="37" spans="1:17" s="5" customFormat="1" ht="20.100000000000001" customHeight="1" x14ac:dyDescent="0.25">
      <c r="A37" s="7"/>
      <c r="B37" s="83" t="s">
        <v>25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s="8" customFormat="1" ht="20.100000000000001" customHeight="1" x14ac:dyDescent="0.2">
      <c r="B38" s="75" t="s">
        <v>49</v>
      </c>
      <c r="C38" s="75"/>
      <c r="D38" s="75"/>
      <c r="E38" s="75"/>
      <c r="F38" s="75"/>
      <c r="G38" s="76">
        <v>100</v>
      </c>
      <c r="H38" s="76"/>
      <c r="I38" s="77">
        <v>1.044</v>
      </c>
      <c r="J38" s="77"/>
      <c r="K38" s="77">
        <v>10.022</v>
      </c>
      <c r="L38" s="77"/>
      <c r="M38" s="77">
        <v>2.952</v>
      </c>
      <c r="N38" s="77"/>
      <c r="O38" s="77">
        <v>106.182</v>
      </c>
      <c r="P38" s="77"/>
      <c r="Q38" s="22" t="s">
        <v>50</v>
      </c>
    </row>
    <row r="39" spans="1:17" s="8" customFormat="1" ht="20.100000000000001" customHeight="1" x14ac:dyDescent="0.2">
      <c r="B39" s="75" t="s">
        <v>207</v>
      </c>
      <c r="C39" s="75"/>
      <c r="D39" s="75"/>
      <c r="E39" s="75"/>
      <c r="F39" s="75"/>
      <c r="G39" s="76" t="s">
        <v>208</v>
      </c>
      <c r="H39" s="76"/>
      <c r="I39" s="77">
        <v>9.1579999999999995</v>
      </c>
      <c r="J39" s="77"/>
      <c r="K39" s="77">
        <v>7.08</v>
      </c>
      <c r="L39" s="77"/>
      <c r="M39" s="77">
        <v>45.341999999999999</v>
      </c>
      <c r="N39" s="77"/>
      <c r="O39" s="77">
        <v>281.72199999999998</v>
      </c>
      <c r="P39" s="77"/>
      <c r="Q39" s="22" t="s">
        <v>148</v>
      </c>
    </row>
    <row r="40" spans="1:17" s="8" customFormat="1" ht="20.100000000000001" customHeight="1" x14ac:dyDescent="0.2">
      <c r="B40" s="75" t="s">
        <v>54</v>
      </c>
      <c r="C40" s="75"/>
      <c r="D40" s="75"/>
      <c r="E40" s="75"/>
      <c r="F40" s="75"/>
      <c r="G40" s="76">
        <v>100</v>
      </c>
      <c r="H40" s="76"/>
      <c r="I40" s="77">
        <v>12.603999999999999</v>
      </c>
      <c r="J40" s="77"/>
      <c r="K40" s="77">
        <v>9.3539999999999992</v>
      </c>
      <c r="L40" s="77"/>
      <c r="M40" s="77">
        <v>9.7919999999999998</v>
      </c>
      <c r="N40" s="77"/>
      <c r="O40" s="77">
        <v>173.76400000000001</v>
      </c>
      <c r="P40" s="77"/>
      <c r="Q40" s="22" t="s">
        <v>55</v>
      </c>
    </row>
    <row r="41" spans="1:17" s="8" customFormat="1" ht="20.100000000000001" customHeight="1" x14ac:dyDescent="0.2">
      <c r="B41" s="75" t="s">
        <v>56</v>
      </c>
      <c r="C41" s="75"/>
      <c r="D41" s="75"/>
      <c r="E41" s="75"/>
      <c r="F41" s="75"/>
      <c r="G41" s="76">
        <v>200</v>
      </c>
      <c r="H41" s="76"/>
      <c r="I41" s="77">
        <v>4.306</v>
      </c>
      <c r="J41" s="77"/>
      <c r="K41" s="77">
        <v>5.601</v>
      </c>
      <c r="L41" s="77"/>
      <c r="M41" s="77">
        <v>29.091000000000001</v>
      </c>
      <c r="N41" s="77"/>
      <c r="O41" s="77">
        <v>183.99700000000001</v>
      </c>
      <c r="P41" s="77"/>
      <c r="Q41" s="22" t="s">
        <v>209</v>
      </c>
    </row>
    <row r="42" spans="1:17" s="8" customFormat="1" ht="20.100000000000001" customHeight="1" x14ac:dyDescent="0.2">
      <c r="B42" s="75" t="s">
        <v>210</v>
      </c>
      <c r="C42" s="75"/>
      <c r="D42" s="75"/>
      <c r="E42" s="75"/>
      <c r="F42" s="75"/>
      <c r="G42" s="76">
        <v>200</v>
      </c>
      <c r="H42" s="76"/>
      <c r="I42" s="77">
        <v>0.40799999999999997</v>
      </c>
      <c r="J42" s="77"/>
      <c r="K42" s="77">
        <v>0.16800000000000001</v>
      </c>
      <c r="L42" s="77"/>
      <c r="M42" s="77">
        <v>20.751000000000001</v>
      </c>
      <c r="N42" s="77"/>
      <c r="O42" s="77">
        <v>86.147999999999996</v>
      </c>
      <c r="P42" s="77"/>
      <c r="Q42" s="22" t="s">
        <v>188</v>
      </c>
    </row>
    <row r="43" spans="1:17" s="8" customFormat="1" ht="20.100000000000001" customHeight="1" x14ac:dyDescent="0.2">
      <c r="B43" s="75" t="s">
        <v>36</v>
      </c>
      <c r="C43" s="75"/>
      <c r="D43" s="75"/>
      <c r="E43" s="75"/>
      <c r="F43" s="75"/>
      <c r="G43" s="76">
        <v>50</v>
      </c>
      <c r="H43" s="76"/>
      <c r="I43" s="77">
        <v>3.65</v>
      </c>
      <c r="J43" s="77"/>
      <c r="K43" s="77">
        <v>0.65</v>
      </c>
      <c r="L43" s="77"/>
      <c r="M43" s="77">
        <v>18.2</v>
      </c>
      <c r="N43" s="77"/>
      <c r="O43" s="77">
        <v>93.25</v>
      </c>
      <c r="P43" s="77"/>
      <c r="Q43" s="22" t="s">
        <v>22</v>
      </c>
    </row>
    <row r="44" spans="1:17" s="17" customFormat="1" ht="20.100000000000001" customHeight="1" x14ac:dyDescent="0.2">
      <c r="A44" s="15"/>
      <c r="B44" s="84" t="s">
        <v>37</v>
      </c>
      <c r="C44" s="84"/>
      <c r="D44" s="84"/>
      <c r="E44" s="84"/>
      <c r="F44" s="84"/>
      <c r="G44" s="85">
        <v>920</v>
      </c>
      <c r="H44" s="85"/>
      <c r="I44" s="86">
        <v>31.2</v>
      </c>
      <c r="J44" s="86"/>
      <c r="K44" s="86">
        <v>32.9</v>
      </c>
      <c r="L44" s="86"/>
      <c r="M44" s="86">
        <v>126.1</v>
      </c>
      <c r="N44" s="86"/>
      <c r="O44" s="86">
        <v>925.1</v>
      </c>
      <c r="P44" s="86"/>
      <c r="Q44" s="24"/>
    </row>
    <row r="45" spans="1:17" s="17" customFormat="1" ht="20.100000000000001" customHeight="1" x14ac:dyDescent="0.2">
      <c r="A45" s="15"/>
      <c r="B45" s="84" t="s">
        <v>38</v>
      </c>
      <c r="C45" s="84"/>
      <c r="D45" s="84"/>
      <c r="E45" s="84"/>
      <c r="F45" s="84"/>
      <c r="G45" s="85">
        <f>G44+G36</f>
        <v>1505</v>
      </c>
      <c r="H45" s="85"/>
      <c r="I45" s="86">
        <v>52.2</v>
      </c>
      <c r="J45" s="86"/>
      <c r="K45" s="86">
        <v>53.9</v>
      </c>
      <c r="L45" s="86"/>
      <c r="M45" s="86">
        <v>197</v>
      </c>
      <c r="N45" s="86"/>
      <c r="O45" s="86">
        <v>1481.6</v>
      </c>
      <c r="P45" s="86"/>
      <c r="Q45" s="24"/>
    </row>
    <row r="46" spans="1:17" s="91" customFormat="1" ht="60" customHeight="1" x14ac:dyDescent="0.15"/>
    <row r="47" spans="1:17" s="5" customFormat="1" ht="20.100000000000001" customHeight="1" x14ac:dyDescent="0.25">
      <c r="B47" s="87" t="s">
        <v>59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20.100000000000001" customHeight="1" x14ac:dyDescent="0.25">
      <c r="A48" s="5"/>
      <c r="B48" s="88" t="s">
        <v>5</v>
      </c>
      <c r="C48" s="88"/>
      <c r="D48" s="88"/>
      <c r="E48" s="88"/>
      <c r="F48" s="88"/>
      <c r="G48" s="88" t="s">
        <v>6</v>
      </c>
      <c r="H48" s="88"/>
      <c r="I48" s="88" t="s">
        <v>7</v>
      </c>
      <c r="J48" s="88"/>
      <c r="K48" s="88"/>
      <c r="L48" s="88"/>
      <c r="M48" s="88"/>
      <c r="N48" s="88"/>
      <c r="O48" s="88" t="s">
        <v>8</v>
      </c>
      <c r="P48" s="88"/>
      <c r="Q48" s="90" t="s">
        <v>205</v>
      </c>
    </row>
    <row r="49" spans="1:17" ht="20.100000000000001" customHeight="1" x14ac:dyDescent="0.2">
      <c r="B49" s="89"/>
      <c r="C49" s="89"/>
      <c r="D49" s="89"/>
      <c r="E49" s="89"/>
      <c r="F49" s="89"/>
      <c r="G49" s="88"/>
      <c r="H49" s="88"/>
      <c r="I49" s="90" t="s">
        <v>10</v>
      </c>
      <c r="J49" s="90"/>
      <c r="K49" s="90" t="s">
        <v>11</v>
      </c>
      <c r="L49" s="90"/>
      <c r="M49" s="90" t="s">
        <v>12</v>
      </c>
      <c r="N49" s="90"/>
      <c r="O49" s="88"/>
      <c r="P49" s="88"/>
      <c r="Q49" s="90"/>
    </row>
    <row r="50" spans="1:17" s="5" customFormat="1" ht="20.100000000000001" customHeight="1" x14ac:dyDescent="0.25">
      <c r="A50" s="7"/>
      <c r="B50" s="83" t="s">
        <v>14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s="8" customFormat="1" ht="24.95" customHeight="1" x14ac:dyDescent="0.2">
      <c r="B51" s="75" t="s">
        <v>211</v>
      </c>
      <c r="C51" s="75"/>
      <c r="D51" s="75"/>
      <c r="E51" s="75"/>
      <c r="F51" s="75"/>
      <c r="G51" s="76" t="s">
        <v>52</v>
      </c>
      <c r="H51" s="76"/>
      <c r="I51" s="77">
        <v>11.689</v>
      </c>
      <c r="J51" s="77"/>
      <c r="K51" s="77">
        <v>7.6239999999999997</v>
      </c>
      <c r="L51" s="77"/>
      <c r="M51" s="77">
        <v>20.478999999999999</v>
      </c>
      <c r="N51" s="77"/>
      <c r="O51" s="77">
        <v>197.28800000000001</v>
      </c>
      <c r="P51" s="77"/>
      <c r="Q51" s="22" t="s">
        <v>62</v>
      </c>
    </row>
    <row r="52" spans="1:17" s="8" customFormat="1" ht="20.100000000000001" customHeight="1" x14ac:dyDescent="0.2">
      <c r="B52" s="75" t="s">
        <v>63</v>
      </c>
      <c r="C52" s="75"/>
      <c r="D52" s="75"/>
      <c r="E52" s="75"/>
      <c r="F52" s="75"/>
      <c r="G52" s="76">
        <v>200</v>
      </c>
      <c r="H52" s="76"/>
      <c r="I52" s="77">
        <v>1.6</v>
      </c>
      <c r="J52" s="77"/>
      <c r="K52" s="77">
        <v>1.3009999999999999</v>
      </c>
      <c r="L52" s="77"/>
      <c r="M52" s="77">
        <v>9.3979999999999997</v>
      </c>
      <c r="N52" s="77"/>
      <c r="O52" s="77">
        <v>55.701000000000001</v>
      </c>
      <c r="P52" s="77"/>
      <c r="Q52" s="22" t="s">
        <v>64</v>
      </c>
    </row>
    <row r="53" spans="1:17" s="8" customFormat="1" ht="20.100000000000001" customHeight="1" x14ac:dyDescent="0.2">
      <c r="B53" s="75" t="s">
        <v>21</v>
      </c>
      <c r="C53" s="75"/>
      <c r="D53" s="75"/>
      <c r="E53" s="75"/>
      <c r="F53" s="75"/>
      <c r="G53" s="76">
        <v>40</v>
      </c>
      <c r="H53" s="76"/>
      <c r="I53" s="77">
        <v>3</v>
      </c>
      <c r="J53" s="77"/>
      <c r="K53" s="77">
        <v>1.1599999999999999</v>
      </c>
      <c r="L53" s="77"/>
      <c r="M53" s="77">
        <v>20.56</v>
      </c>
      <c r="N53" s="77"/>
      <c r="O53" s="77">
        <v>104.68</v>
      </c>
      <c r="P53" s="77"/>
      <c r="Q53" s="22" t="s">
        <v>22</v>
      </c>
    </row>
    <row r="54" spans="1:17" s="8" customFormat="1" ht="20.100000000000001" customHeight="1" x14ac:dyDescent="0.2">
      <c r="B54" s="75" t="s">
        <v>129</v>
      </c>
      <c r="C54" s="75"/>
      <c r="D54" s="75"/>
      <c r="E54" s="75"/>
      <c r="F54" s="75"/>
      <c r="G54" s="76">
        <v>100</v>
      </c>
      <c r="H54" s="76"/>
      <c r="I54" s="77">
        <v>0.8</v>
      </c>
      <c r="J54" s="77"/>
      <c r="K54" s="77">
        <v>0.2</v>
      </c>
      <c r="L54" s="77"/>
      <c r="M54" s="77">
        <v>7.5</v>
      </c>
      <c r="N54" s="77"/>
      <c r="O54" s="77">
        <v>35</v>
      </c>
      <c r="P54" s="77"/>
      <c r="Q54" s="22" t="s">
        <v>18</v>
      </c>
    </row>
    <row r="55" spans="1:17" s="17" customFormat="1" ht="20.100000000000001" customHeight="1" x14ac:dyDescent="0.2">
      <c r="A55" s="15"/>
      <c r="B55" s="84" t="s">
        <v>24</v>
      </c>
      <c r="C55" s="84"/>
      <c r="D55" s="84"/>
      <c r="E55" s="84"/>
      <c r="F55" s="84"/>
      <c r="G55" s="85">
        <v>560</v>
      </c>
      <c r="H55" s="85"/>
      <c r="I55" s="86">
        <v>17.100000000000001</v>
      </c>
      <c r="J55" s="86"/>
      <c r="K55" s="86">
        <v>10.3</v>
      </c>
      <c r="L55" s="86"/>
      <c r="M55" s="86">
        <v>57.9</v>
      </c>
      <c r="N55" s="86"/>
      <c r="O55" s="86">
        <v>392.7</v>
      </c>
      <c r="P55" s="86"/>
      <c r="Q55" s="24"/>
    </row>
    <row r="56" spans="1:17" s="5" customFormat="1" ht="20.100000000000001" customHeight="1" x14ac:dyDescent="0.25">
      <c r="A56" s="7"/>
      <c r="B56" s="83" t="s">
        <v>25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s="8" customFormat="1" ht="20.100000000000001" customHeight="1" x14ac:dyDescent="0.2">
      <c r="B57" s="75" t="s">
        <v>212</v>
      </c>
      <c r="C57" s="75"/>
      <c r="D57" s="75"/>
      <c r="E57" s="75"/>
      <c r="F57" s="75"/>
      <c r="G57" s="76">
        <v>100</v>
      </c>
      <c r="H57" s="76"/>
      <c r="I57" s="77">
        <v>1.4359999999999999</v>
      </c>
      <c r="J57" s="77"/>
      <c r="K57" s="77">
        <v>5.1769999999999996</v>
      </c>
      <c r="L57" s="77"/>
      <c r="M57" s="77">
        <v>9.2379999999999995</v>
      </c>
      <c r="N57" s="77"/>
      <c r="O57" s="77">
        <v>89.289000000000001</v>
      </c>
      <c r="P57" s="77"/>
      <c r="Q57" s="22" t="s">
        <v>67</v>
      </c>
    </row>
    <row r="58" spans="1:17" s="8" customFormat="1" ht="20.100000000000001" customHeight="1" x14ac:dyDescent="0.2">
      <c r="B58" s="75" t="s">
        <v>213</v>
      </c>
      <c r="C58" s="75"/>
      <c r="D58" s="75"/>
      <c r="E58" s="75"/>
      <c r="F58" s="75"/>
      <c r="G58" s="76" t="s">
        <v>214</v>
      </c>
      <c r="H58" s="76"/>
      <c r="I58" s="77">
        <v>1.79</v>
      </c>
      <c r="J58" s="77"/>
      <c r="K58" s="77">
        <v>5.0650000000000004</v>
      </c>
      <c r="L58" s="77"/>
      <c r="M58" s="77">
        <v>12.914999999999999</v>
      </c>
      <c r="N58" s="77"/>
      <c r="O58" s="77">
        <v>104.405</v>
      </c>
      <c r="P58" s="77"/>
      <c r="Q58" s="22" t="s">
        <v>70</v>
      </c>
    </row>
    <row r="59" spans="1:17" s="8" customFormat="1" ht="20.100000000000001" customHeight="1" x14ac:dyDescent="0.2">
      <c r="B59" s="75" t="s">
        <v>71</v>
      </c>
      <c r="C59" s="75"/>
      <c r="D59" s="75"/>
      <c r="E59" s="75"/>
      <c r="F59" s="75"/>
      <c r="G59" s="76">
        <v>250</v>
      </c>
      <c r="H59" s="76"/>
      <c r="I59" s="77">
        <v>26.847999999999999</v>
      </c>
      <c r="J59" s="77"/>
      <c r="K59" s="77">
        <v>15.337999999999999</v>
      </c>
      <c r="L59" s="77"/>
      <c r="M59" s="77">
        <v>27.704000000000001</v>
      </c>
      <c r="N59" s="77"/>
      <c r="O59" s="77">
        <v>356.25</v>
      </c>
      <c r="P59" s="77"/>
      <c r="Q59" s="22" t="s">
        <v>72</v>
      </c>
    </row>
    <row r="60" spans="1:17" s="8" customFormat="1" ht="20.100000000000001" customHeight="1" x14ac:dyDescent="0.2">
      <c r="B60" s="75" t="s">
        <v>215</v>
      </c>
      <c r="C60" s="75"/>
      <c r="D60" s="75"/>
      <c r="E60" s="75"/>
      <c r="F60" s="75"/>
      <c r="G60" s="76">
        <v>200</v>
      </c>
      <c r="H60" s="76"/>
      <c r="I60" s="77">
        <v>8.7999999999999995E-2</v>
      </c>
      <c r="J60" s="77"/>
      <c r="K60" s="77">
        <v>8.7999999999999995E-2</v>
      </c>
      <c r="L60" s="77"/>
      <c r="M60" s="77">
        <v>17.111000000000001</v>
      </c>
      <c r="N60" s="77"/>
      <c r="O60" s="77">
        <v>69.587999999999994</v>
      </c>
      <c r="P60" s="77"/>
      <c r="Q60" s="22" t="s">
        <v>74</v>
      </c>
    </row>
    <row r="61" spans="1:17" s="8" customFormat="1" ht="20.100000000000001" customHeight="1" x14ac:dyDescent="0.2">
      <c r="B61" s="75" t="s">
        <v>75</v>
      </c>
      <c r="C61" s="75"/>
      <c r="D61" s="75"/>
      <c r="E61" s="75"/>
      <c r="F61" s="75"/>
      <c r="G61" s="76">
        <v>50</v>
      </c>
      <c r="H61" s="76"/>
      <c r="I61" s="77">
        <v>3.65</v>
      </c>
      <c r="J61" s="77"/>
      <c r="K61" s="77">
        <v>0.65</v>
      </c>
      <c r="L61" s="77"/>
      <c r="M61" s="77">
        <v>18.2</v>
      </c>
      <c r="N61" s="77"/>
      <c r="O61" s="77">
        <v>93.25</v>
      </c>
      <c r="P61" s="77"/>
      <c r="Q61" s="22" t="s">
        <v>22</v>
      </c>
    </row>
    <row r="62" spans="1:17" s="17" customFormat="1" ht="20.100000000000001" customHeight="1" x14ac:dyDescent="0.2">
      <c r="A62" s="15"/>
      <c r="B62" s="84" t="s">
        <v>37</v>
      </c>
      <c r="C62" s="84"/>
      <c r="D62" s="84"/>
      <c r="E62" s="84"/>
      <c r="F62" s="84"/>
      <c r="G62" s="85">
        <v>855</v>
      </c>
      <c r="H62" s="85"/>
      <c r="I62" s="86">
        <v>33.799999999999997</v>
      </c>
      <c r="J62" s="86"/>
      <c r="K62" s="86">
        <v>26.3</v>
      </c>
      <c r="L62" s="86"/>
      <c r="M62" s="86">
        <v>85.2</v>
      </c>
      <c r="N62" s="86"/>
      <c r="O62" s="86">
        <v>712.8</v>
      </c>
      <c r="P62" s="86"/>
      <c r="Q62" s="24"/>
    </row>
    <row r="63" spans="1:17" s="17" customFormat="1" ht="20.100000000000001" customHeight="1" x14ac:dyDescent="0.2">
      <c r="A63" s="15"/>
      <c r="B63" s="84" t="s">
        <v>38</v>
      </c>
      <c r="C63" s="84"/>
      <c r="D63" s="84"/>
      <c r="E63" s="84"/>
      <c r="F63" s="84"/>
      <c r="G63" s="85">
        <f>G62+G55</f>
        <v>1415</v>
      </c>
      <c r="H63" s="85"/>
      <c r="I63" s="86">
        <v>50.9</v>
      </c>
      <c r="J63" s="86"/>
      <c r="K63" s="86">
        <v>36.6</v>
      </c>
      <c r="L63" s="86"/>
      <c r="M63" s="86">
        <v>143.1</v>
      </c>
      <c r="N63" s="86"/>
      <c r="O63" s="86">
        <v>1105.5</v>
      </c>
      <c r="P63" s="86"/>
      <c r="Q63" s="24"/>
    </row>
    <row r="64" spans="1:17" s="5" customFormat="1" ht="20.100000000000001" customHeight="1" x14ac:dyDescent="0.25">
      <c r="B64" s="87" t="s">
        <v>76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20.100000000000001" customHeight="1" x14ac:dyDescent="0.25">
      <c r="A65" s="5"/>
      <c r="B65" s="88" t="s">
        <v>5</v>
      </c>
      <c r="C65" s="88"/>
      <c r="D65" s="88"/>
      <c r="E65" s="88"/>
      <c r="F65" s="88"/>
      <c r="G65" s="88" t="s">
        <v>6</v>
      </c>
      <c r="H65" s="88"/>
      <c r="I65" s="88" t="s">
        <v>7</v>
      </c>
      <c r="J65" s="88"/>
      <c r="K65" s="88"/>
      <c r="L65" s="88"/>
      <c r="M65" s="88"/>
      <c r="N65" s="88"/>
      <c r="O65" s="88" t="s">
        <v>8</v>
      </c>
      <c r="P65" s="88"/>
      <c r="Q65" s="90" t="s">
        <v>205</v>
      </c>
    </row>
    <row r="66" spans="1:17" ht="20.100000000000001" customHeight="1" x14ac:dyDescent="0.2">
      <c r="B66" s="89"/>
      <c r="C66" s="89"/>
      <c r="D66" s="89"/>
      <c r="E66" s="89"/>
      <c r="F66" s="89"/>
      <c r="G66" s="88"/>
      <c r="H66" s="88"/>
      <c r="I66" s="90" t="s">
        <v>10</v>
      </c>
      <c r="J66" s="90"/>
      <c r="K66" s="90" t="s">
        <v>11</v>
      </c>
      <c r="L66" s="90"/>
      <c r="M66" s="90" t="s">
        <v>12</v>
      </c>
      <c r="N66" s="90"/>
      <c r="O66" s="88"/>
      <c r="P66" s="88"/>
      <c r="Q66" s="90"/>
    </row>
    <row r="67" spans="1:17" s="5" customFormat="1" ht="20.100000000000001" customHeight="1" x14ac:dyDescent="0.25">
      <c r="A67" s="7"/>
      <c r="B67" s="83" t="s">
        <v>14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s="8" customFormat="1" ht="24.95" customHeight="1" x14ac:dyDescent="0.2">
      <c r="B68" s="75" t="s">
        <v>77</v>
      </c>
      <c r="C68" s="75"/>
      <c r="D68" s="75"/>
      <c r="E68" s="75"/>
      <c r="F68" s="75"/>
      <c r="G68" s="76" t="s">
        <v>69</v>
      </c>
      <c r="H68" s="76"/>
      <c r="I68" s="77">
        <v>6.3920000000000003</v>
      </c>
      <c r="J68" s="77"/>
      <c r="K68" s="77">
        <v>10.26</v>
      </c>
      <c r="L68" s="77"/>
      <c r="M68" s="77">
        <v>27.47</v>
      </c>
      <c r="N68" s="77"/>
      <c r="O68" s="77">
        <v>227.78800000000001</v>
      </c>
      <c r="P68" s="77"/>
      <c r="Q68" s="22" t="s">
        <v>42</v>
      </c>
    </row>
    <row r="69" spans="1:17" s="8" customFormat="1" ht="20.100000000000001" customHeight="1" x14ac:dyDescent="0.2">
      <c r="B69" s="75" t="s">
        <v>216</v>
      </c>
      <c r="C69" s="75"/>
      <c r="D69" s="75"/>
      <c r="E69" s="75"/>
      <c r="F69" s="75"/>
      <c r="G69" s="76">
        <v>200</v>
      </c>
      <c r="H69" s="76"/>
      <c r="I69" s="77">
        <v>0.2</v>
      </c>
      <c r="J69" s="77"/>
      <c r="K69" s="77">
        <v>5.0999999999999997E-2</v>
      </c>
      <c r="L69" s="77"/>
      <c r="M69" s="77">
        <v>7.048</v>
      </c>
      <c r="N69" s="77"/>
      <c r="O69" s="77">
        <v>29.451000000000001</v>
      </c>
      <c r="P69" s="77"/>
      <c r="Q69" s="22" t="s">
        <v>79</v>
      </c>
    </row>
    <row r="70" spans="1:17" s="8" customFormat="1" ht="20.100000000000001" customHeight="1" x14ac:dyDescent="0.2">
      <c r="B70" s="75" t="s">
        <v>217</v>
      </c>
      <c r="C70" s="75"/>
      <c r="D70" s="75"/>
      <c r="E70" s="75"/>
      <c r="F70" s="75"/>
      <c r="G70" s="76">
        <v>40</v>
      </c>
      <c r="H70" s="76"/>
      <c r="I70" s="77">
        <v>3</v>
      </c>
      <c r="J70" s="77"/>
      <c r="K70" s="77">
        <v>4.4000000000000004</v>
      </c>
      <c r="L70" s="77"/>
      <c r="M70" s="77">
        <v>28.4</v>
      </c>
      <c r="N70" s="77"/>
      <c r="O70" s="77">
        <v>165.2</v>
      </c>
      <c r="P70" s="77"/>
      <c r="Q70" s="22" t="s">
        <v>18</v>
      </c>
    </row>
    <row r="71" spans="1:17" s="8" customFormat="1" ht="20.100000000000001" customHeight="1" x14ac:dyDescent="0.2">
      <c r="B71" s="75" t="s">
        <v>47</v>
      </c>
      <c r="C71" s="75"/>
      <c r="D71" s="75"/>
      <c r="E71" s="75"/>
      <c r="F71" s="75"/>
      <c r="G71" s="76">
        <v>20</v>
      </c>
      <c r="H71" s="76"/>
      <c r="I71" s="77">
        <v>1.5</v>
      </c>
      <c r="J71" s="77"/>
      <c r="K71" s="77">
        <v>0.57999999999999996</v>
      </c>
      <c r="L71" s="77"/>
      <c r="M71" s="77">
        <v>10.28</v>
      </c>
      <c r="N71" s="77"/>
      <c r="O71" s="77">
        <v>52.34</v>
      </c>
      <c r="P71" s="77"/>
      <c r="Q71" s="22" t="s">
        <v>22</v>
      </c>
    </row>
    <row r="72" spans="1:17" s="8" customFormat="1" ht="20.100000000000001" customHeight="1" x14ac:dyDescent="0.2">
      <c r="B72" s="75" t="s">
        <v>218</v>
      </c>
      <c r="C72" s="75"/>
      <c r="D72" s="75"/>
      <c r="E72" s="75"/>
      <c r="F72" s="75"/>
      <c r="G72" s="76">
        <v>120</v>
      </c>
      <c r="H72" s="76"/>
      <c r="I72" s="77">
        <v>0.48</v>
      </c>
      <c r="J72" s="77"/>
      <c r="K72" s="77">
        <v>0.48</v>
      </c>
      <c r="L72" s="77"/>
      <c r="M72" s="77">
        <v>11.76</v>
      </c>
      <c r="N72" s="77"/>
      <c r="O72" s="77">
        <v>53.28</v>
      </c>
      <c r="P72" s="77"/>
      <c r="Q72" s="22" t="s">
        <v>18</v>
      </c>
    </row>
    <row r="73" spans="1:17" s="8" customFormat="1" ht="20.100000000000001" customHeight="1" x14ac:dyDescent="0.2">
      <c r="B73" s="75" t="s">
        <v>80</v>
      </c>
      <c r="C73" s="75"/>
      <c r="D73" s="75"/>
      <c r="E73" s="75"/>
      <c r="F73" s="75"/>
      <c r="G73" s="76">
        <v>40</v>
      </c>
      <c r="H73" s="76"/>
      <c r="I73" s="77">
        <v>0.20399999999999999</v>
      </c>
      <c r="J73" s="77"/>
      <c r="K73" s="77">
        <v>0.184</v>
      </c>
      <c r="L73" s="77"/>
      <c r="M73" s="77">
        <v>1.2E-2</v>
      </c>
      <c r="N73" s="77"/>
      <c r="O73" s="77">
        <v>2.52</v>
      </c>
      <c r="P73" s="77"/>
      <c r="Q73" s="22" t="s">
        <v>81</v>
      </c>
    </row>
    <row r="74" spans="1:17" s="17" customFormat="1" ht="20.100000000000001" customHeight="1" x14ac:dyDescent="0.2">
      <c r="A74" s="15"/>
      <c r="B74" s="84" t="s">
        <v>24</v>
      </c>
      <c r="C74" s="84"/>
      <c r="D74" s="84"/>
      <c r="E74" s="84"/>
      <c r="F74" s="84"/>
      <c r="G74" s="85">
        <v>625</v>
      </c>
      <c r="H74" s="85"/>
      <c r="I74" s="86">
        <v>11.8</v>
      </c>
      <c r="J74" s="86"/>
      <c r="K74" s="86">
        <v>16</v>
      </c>
      <c r="L74" s="86"/>
      <c r="M74" s="86">
        <v>85</v>
      </c>
      <c r="N74" s="86"/>
      <c r="O74" s="86">
        <v>530.6</v>
      </c>
      <c r="P74" s="86"/>
      <c r="Q74" s="24"/>
    </row>
    <row r="75" spans="1:17" s="5" customFormat="1" ht="20.100000000000001" customHeight="1" x14ac:dyDescent="0.25">
      <c r="A75" s="7"/>
      <c r="B75" s="83" t="s">
        <v>25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1:17" s="8" customFormat="1" ht="20.100000000000001" customHeight="1" x14ac:dyDescent="0.2">
      <c r="B76" s="75" t="s">
        <v>83</v>
      </c>
      <c r="C76" s="75"/>
      <c r="D76" s="75"/>
      <c r="E76" s="75"/>
      <c r="F76" s="75"/>
      <c r="G76" s="76">
        <v>100</v>
      </c>
      <c r="H76" s="76"/>
      <c r="I76" s="77">
        <v>1.208</v>
      </c>
      <c r="J76" s="77"/>
      <c r="K76" s="77">
        <v>5.2110000000000003</v>
      </c>
      <c r="L76" s="77"/>
      <c r="M76" s="77">
        <v>10.888999999999999</v>
      </c>
      <c r="N76" s="77"/>
      <c r="O76" s="77">
        <v>95.287000000000006</v>
      </c>
      <c r="P76" s="77"/>
      <c r="Q76" s="22" t="s">
        <v>84</v>
      </c>
    </row>
    <row r="77" spans="1:17" s="8" customFormat="1" ht="20.100000000000001" customHeight="1" x14ac:dyDescent="0.2">
      <c r="B77" s="75" t="s">
        <v>219</v>
      </c>
      <c r="C77" s="75"/>
      <c r="D77" s="75"/>
      <c r="E77" s="75"/>
      <c r="F77" s="75"/>
      <c r="G77" s="76" t="s">
        <v>214</v>
      </c>
      <c r="H77" s="76"/>
      <c r="I77" s="77">
        <v>2.4289999999999998</v>
      </c>
      <c r="J77" s="77"/>
      <c r="K77" s="77">
        <v>6.1790000000000003</v>
      </c>
      <c r="L77" s="77"/>
      <c r="M77" s="77">
        <v>17.888999999999999</v>
      </c>
      <c r="N77" s="77"/>
      <c r="O77" s="77">
        <v>136.88499999999999</v>
      </c>
      <c r="P77" s="77"/>
      <c r="Q77" s="22" t="s">
        <v>220</v>
      </c>
    </row>
    <row r="78" spans="1:17" s="8" customFormat="1" ht="20.100000000000001" customHeight="1" x14ac:dyDescent="0.2">
      <c r="B78" s="75" t="s">
        <v>221</v>
      </c>
      <c r="C78" s="75"/>
      <c r="D78" s="75"/>
      <c r="E78" s="75"/>
      <c r="F78" s="75"/>
      <c r="G78" s="76">
        <v>80</v>
      </c>
      <c r="H78" s="76"/>
      <c r="I78" s="77">
        <v>14.004</v>
      </c>
      <c r="J78" s="77"/>
      <c r="K78" s="77">
        <v>15.217000000000001</v>
      </c>
      <c r="L78" s="77"/>
      <c r="M78" s="77">
        <v>11.375</v>
      </c>
      <c r="N78" s="77"/>
      <c r="O78" s="77">
        <v>238.46899999999999</v>
      </c>
      <c r="P78" s="77"/>
      <c r="Q78" s="22" t="s">
        <v>91</v>
      </c>
    </row>
    <row r="79" spans="1:17" s="8" customFormat="1" ht="20.100000000000001" customHeight="1" x14ac:dyDescent="0.2">
      <c r="B79" s="75" t="s">
        <v>88</v>
      </c>
      <c r="C79" s="75"/>
      <c r="D79" s="75"/>
      <c r="E79" s="75"/>
      <c r="F79" s="75"/>
      <c r="G79" s="76">
        <v>200</v>
      </c>
      <c r="H79" s="76"/>
      <c r="I79" s="77">
        <v>20.5</v>
      </c>
      <c r="J79" s="77"/>
      <c r="K79" s="77">
        <v>2</v>
      </c>
      <c r="L79" s="77"/>
      <c r="M79" s="77">
        <v>49.5</v>
      </c>
      <c r="N79" s="77"/>
      <c r="O79" s="77">
        <v>298</v>
      </c>
      <c r="P79" s="77"/>
      <c r="Q79" s="22" t="s">
        <v>222</v>
      </c>
    </row>
    <row r="80" spans="1:17" s="8" customFormat="1" ht="20.100000000000001" customHeight="1" x14ac:dyDescent="0.2">
      <c r="B80" s="75" t="s">
        <v>178</v>
      </c>
      <c r="C80" s="75"/>
      <c r="D80" s="75"/>
      <c r="E80" s="75"/>
      <c r="F80" s="75"/>
      <c r="G80" s="76">
        <v>200</v>
      </c>
      <c r="H80" s="76"/>
      <c r="I80" s="77">
        <v>0.27600000000000002</v>
      </c>
      <c r="J80" s="77"/>
      <c r="K80" s="77">
        <v>0.06</v>
      </c>
      <c r="L80" s="77"/>
      <c r="M80" s="77">
        <v>15.523</v>
      </c>
      <c r="N80" s="77"/>
      <c r="O80" s="77">
        <v>63.735999999999997</v>
      </c>
      <c r="P80" s="77"/>
      <c r="Q80" s="22" t="s">
        <v>179</v>
      </c>
    </row>
    <row r="81" spans="1:17" s="8" customFormat="1" ht="20.100000000000001" customHeight="1" x14ac:dyDescent="0.2">
      <c r="B81" s="75" t="s">
        <v>75</v>
      </c>
      <c r="C81" s="75"/>
      <c r="D81" s="75"/>
      <c r="E81" s="75"/>
      <c r="F81" s="75"/>
      <c r="G81" s="76">
        <v>50</v>
      </c>
      <c r="H81" s="76"/>
      <c r="I81" s="77">
        <v>3.65</v>
      </c>
      <c r="J81" s="77"/>
      <c r="K81" s="77">
        <v>0.65</v>
      </c>
      <c r="L81" s="77"/>
      <c r="M81" s="77">
        <v>18.2</v>
      </c>
      <c r="N81" s="77"/>
      <c r="O81" s="77">
        <v>93.25</v>
      </c>
      <c r="P81" s="77"/>
      <c r="Q81" s="22" t="s">
        <v>22</v>
      </c>
    </row>
    <row r="82" spans="1:17" s="17" customFormat="1" ht="20.100000000000001" customHeight="1" x14ac:dyDescent="0.2">
      <c r="A82" s="15"/>
      <c r="B82" s="84" t="s">
        <v>37</v>
      </c>
      <c r="C82" s="84"/>
      <c r="D82" s="84"/>
      <c r="E82" s="84"/>
      <c r="F82" s="84"/>
      <c r="G82" s="85">
        <v>885</v>
      </c>
      <c r="H82" s="85"/>
      <c r="I82" s="86">
        <v>42.1</v>
      </c>
      <c r="J82" s="86"/>
      <c r="K82" s="86">
        <v>29.3</v>
      </c>
      <c r="L82" s="86"/>
      <c r="M82" s="86">
        <v>123.4</v>
      </c>
      <c r="N82" s="86"/>
      <c r="O82" s="86">
        <v>925.6</v>
      </c>
      <c r="P82" s="86"/>
      <c r="Q82" s="24"/>
    </row>
    <row r="83" spans="1:17" s="17" customFormat="1" ht="20.100000000000001" customHeight="1" x14ac:dyDescent="0.2">
      <c r="A83" s="15"/>
      <c r="B83" s="84" t="s">
        <v>38</v>
      </c>
      <c r="C83" s="84"/>
      <c r="D83" s="84"/>
      <c r="E83" s="84"/>
      <c r="F83" s="84"/>
      <c r="G83" s="85">
        <f>G82+G74</f>
        <v>1510</v>
      </c>
      <c r="H83" s="85"/>
      <c r="I83" s="86">
        <v>53.8</v>
      </c>
      <c r="J83" s="86"/>
      <c r="K83" s="86">
        <v>45.3</v>
      </c>
      <c r="L83" s="86"/>
      <c r="M83" s="86">
        <v>208.3</v>
      </c>
      <c r="N83" s="86"/>
      <c r="O83" s="86">
        <v>1456.2</v>
      </c>
      <c r="P83" s="86"/>
      <c r="Q83" s="24"/>
    </row>
    <row r="84" spans="1:17" s="91" customFormat="1" ht="60" customHeight="1" x14ac:dyDescent="0.15"/>
    <row r="85" spans="1:17" s="5" customFormat="1" ht="20.100000000000001" customHeight="1" x14ac:dyDescent="0.25">
      <c r="B85" s="87" t="s">
        <v>94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ht="20.100000000000001" customHeight="1" x14ac:dyDescent="0.25">
      <c r="A86" s="5"/>
      <c r="B86" s="88" t="s">
        <v>5</v>
      </c>
      <c r="C86" s="88"/>
      <c r="D86" s="88"/>
      <c r="E86" s="88"/>
      <c r="F86" s="88"/>
      <c r="G86" s="88" t="s">
        <v>6</v>
      </c>
      <c r="H86" s="88"/>
      <c r="I86" s="88" t="s">
        <v>7</v>
      </c>
      <c r="J86" s="88"/>
      <c r="K86" s="88"/>
      <c r="L86" s="88"/>
      <c r="M86" s="88"/>
      <c r="N86" s="88"/>
      <c r="O86" s="88" t="s">
        <v>8</v>
      </c>
      <c r="P86" s="88"/>
      <c r="Q86" s="90" t="s">
        <v>205</v>
      </c>
    </row>
    <row r="87" spans="1:17" ht="20.100000000000001" customHeight="1" x14ac:dyDescent="0.2">
      <c r="B87" s="89"/>
      <c r="C87" s="89"/>
      <c r="D87" s="89"/>
      <c r="E87" s="89"/>
      <c r="F87" s="89"/>
      <c r="G87" s="88"/>
      <c r="H87" s="88"/>
      <c r="I87" s="90" t="s">
        <v>10</v>
      </c>
      <c r="J87" s="90"/>
      <c r="K87" s="90" t="s">
        <v>11</v>
      </c>
      <c r="L87" s="90"/>
      <c r="M87" s="90" t="s">
        <v>12</v>
      </c>
      <c r="N87" s="90"/>
      <c r="O87" s="88"/>
      <c r="P87" s="88"/>
      <c r="Q87" s="90"/>
    </row>
    <row r="88" spans="1:17" s="5" customFormat="1" ht="20.100000000000001" customHeight="1" x14ac:dyDescent="0.25">
      <c r="A88" s="7"/>
      <c r="B88" s="83" t="s">
        <v>14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</row>
    <row r="89" spans="1:17" s="8" customFormat="1" ht="24.95" customHeight="1" x14ac:dyDescent="0.2">
      <c r="B89" s="75" t="s">
        <v>95</v>
      </c>
      <c r="C89" s="75"/>
      <c r="D89" s="75"/>
      <c r="E89" s="75"/>
      <c r="F89" s="75"/>
      <c r="G89" s="76" t="s">
        <v>69</v>
      </c>
      <c r="H89" s="76"/>
      <c r="I89" s="77">
        <v>9.1300000000000008</v>
      </c>
      <c r="J89" s="77"/>
      <c r="K89" s="77">
        <v>9.19</v>
      </c>
      <c r="L89" s="77"/>
      <c r="M89" s="77">
        <v>39.649000000000001</v>
      </c>
      <c r="N89" s="77"/>
      <c r="O89" s="77">
        <v>277.82600000000002</v>
      </c>
      <c r="P89" s="77"/>
      <c r="Q89" s="22" t="s">
        <v>96</v>
      </c>
    </row>
    <row r="90" spans="1:17" s="8" customFormat="1" ht="20.100000000000001" customHeight="1" x14ac:dyDescent="0.2">
      <c r="B90" s="75" t="s">
        <v>43</v>
      </c>
      <c r="C90" s="75"/>
      <c r="D90" s="75"/>
      <c r="E90" s="75"/>
      <c r="F90" s="75"/>
      <c r="G90" s="76">
        <v>15</v>
      </c>
      <c r="H90" s="76"/>
      <c r="I90" s="77">
        <v>4.0199999999999996</v>
      </c>
      <c r="J90" s="77"/>
      <c r="K90" s="77">
        <v>3.78</v>
      </c>
      <c r="L90" s="77"/>
      <c r="M90" s="77" t="s">
        <v>34</v>
      </c>
      <c r="N90" s="77"/>
      <c r="O90" s="77">
        <v>50.1</v>
      </c>
      <c r="P90" s="77"/>
      <c r="Q90" s="22" t="s">
        <v>44</v>
      </c>
    </row>
    <row r="91" spans="1:17" s="8" customFormat="1" ht="20.100000000000001" customHeight="1" x14ac:dyDescent="0.2">
      <c r="B91" s="75" t="s">
        <v>223</v>
      </c>
      <c r="C91" s="75"/>
      <c r="D91" s="75"/>
      <c r="E91" s="75"/>
      <c r="F91" s="75"/>
      <c r="G91" s="76">
        <v>200</v>
      </c>
      <c r="H91" s="76"/>
      <c r="I91" s="77">
        <v>4.8550000000000004</v>
      </c>
      <c r="J91" s="77"/>
      <c r="K91" s="77">
        <v>4</v>
      </c>
      <c r="L91" s="77"/>
      <c r="M91" s="77">
        <v>13.599</v>
      </c>
      <c r="N91" s="77"/>
      <c r="O91" s="77">
        <v>109.816</v>
      </c>
      <c r="P91" s="77"/>
      <c r="Q91" s="22" t="s">
        <v>98</v>
      </c>
    </row>
    <row r="92" spans="1:17" s="8" customFormat="1" ht="20.100000000000001" customHeight="1" x14ac:dyDescent="0.2">
      <c r="B92" s="75" t="s">
        <v>47</v>
      </c>
      <c r="C92" s="75"/>
      <c r="D92" s="75"/>
      <c r="E92" s="75"/>
      <c r="F92" s="75"/>
      <c r="G92" s="76">
        <v>50</v>
      </c>
      <c r="H92" s="76"/>
      <c r="I92" s="77">
        <v>3.75</v>
      </c>
      <c r="J92" s="77"/>
      <c r="K92" s="77">
        <v>1.45</v>
      </c>
      <c r="L92" s="77"/>
      <c r="M92" s="77">
        <v>25.7</v>
      </c>
      <c r="N92" s="77"/>
      <c r="O92" s="77">
        <v>130.85</v>
      </c>
      <c r="P92" s="77"/>
      <c r="Q92" s="22" t="s">
        <v>22</v>
      </c>
    </row>
    <row r="93" spans="1:17" s="17" customFormat="1" ht="20.100000000000001" customHeight="1" x14ac:dyDescent="0.2">
      <c r="A93" s="15"/>
      <c r="B93" s="84" t="s">
        <v>24</v>
      </c>
      <c r="C93" s="84"/>
      <c r="D93" s="84"/>
      <c r="E93" s="84"/>
      <c r="F93" s="84"/>
      <c r="G93" s="85">
        <v>470</v>
      </c>
      <c r="H93" s="85"/>
      <c r="I93" s="86">
        <v>21.8</v>
      </c>
      <c r="J93" s="86"/>
      <c r="K93" s="86">
        <v>18.399999999999999</v>
      </c>
      <c r="L93" s="86"/>
      <c r="M93" s="86">
        <v>78.900000000000006</v>
      </c>
      <c r="N93" s="86"/>
      <c r="O93" s="86">
        <v>568.6</v>
      </c>
      <c r="P93" s="86"/>
      <c r="Q93" s="24"/>
    </row>
    <row r="94" spans="1:17" s="5" customFormat="1" ht="20.100000000000001" customHeight="1" x14ac:dyDescent="0.25">
      <c r="A94" s="7"/>
      <c r="B94" s="83" t="s">
        <v>25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</row>
    <row r="95" spans="1:17" s="8" customFormat="1" ht="20.100000000000001" customHeight="1" x14ac:dyDescent="0.2">
      <c r="B95" s="75" t="s">
        <v>224</v>
      </c>
      <c r="C95" s="75"/>
      <c r="D95" s="75"/>
      <c r="E95" s="75"/>
      <c r="F95" s="75"/>
      <c r="G95" s="76">
        <v>100</v>
      </c>
      <c r="H95" s="76"/>
      <c r="I95" s="77">
        <v>1.2270000000000001</v>
      </c>
      <c r="J95" s="77"/>
      <c r="K95" s="77">
        <v>8.1029999999999998</v>
      </c>
      <c r="L95" s="77"/>
      <c r="M95" s="77">
        <v>10.541</v>
      </c>
      <c r="N95" s="77"/>
      <c r="O95" s="77">
        <v>119.999</v>
      </c>
      <c r="P95" s="77"/>
      <c r="Q95" s="22" t="s">
        <v>100</v>
      </c>
    </row>
    <row r="96" spans="1:17" s="8" customFormat="1" ht="20.100000000000001" customHeight="1" x14ac:dyDescent="0.2">
      <c r="B96" s="75" t="s">
        <v>101</v>
      </c>
      <c r="C96" s="75"/>
      <c r="D96" s="75"/>
      <c r="E96" s="75"/>
      <c r="F96" s="75"/>
      <c r="G96" s="76">
        <v>250</v>
      </c>
      <c r="H96" s="76"/>
      <c r="I96" s="77">
        <v>3.05</v>
      </c>
      <c r="J96" s="77"/>
      <c r="K96" s="77">
        <v>2.9380000000000002</v>
      </c>
      <c r="L96" s="77"/>
      <c r="M96" s="77">
        <v>20.753</v>
      </c>
      <c r="N96" s="77"/>
      <c r="O96" s="77">
        <v>121.65600000000001</v>
      </c>
      <c r="P96" s="77"/>
      <c r="Q96" s="22" t="s">
        <v>102</v>
      </c>
    </row>
    <row r="97" spans="1:17" s="8" customFormat="1" ht="20.100000000000001" customHeight="1" x14ac:dyDescent="0.2">
      <c r="B97" s="75" t="s">
        <v>103</v>
      </c>
      <c r="C97" s="75"/>
      <c r="D97" s="75"/>
      <c r="E97" s="75"/>
      <c r="F97" s="75"/>
      <c r="G97" s="76">
        <v>100</v>
      </c>
      <c r="H97" s="76"/>
      <c r="I97" s="77">
        <v>12.662000000000001</v>
      </c>
      <c r="J97" s="77"/>
      <c r="K97" s="77">
        <v>11.715</v>
      </c>
      <c r="L97" s="77"/>
      <c r="M97" s="77">
        <v>2.0299999999999998</v>
      </c>
      <c r="N97" s="77"/>
      <c r="O97" s="77">
        <v>164.202</v>
      </c>
      <c r="P97" s="77"/>
      <c r="Q97" s="22" t="s">
        <v>104</v>
      </c>
    </row>
    <row r="98" spans="1:17" s="8" customFormat="1" ht="20.100000000000001" customHeight="1" x14ac:dyDescent="0.2">
      <c r="B98" s="75" t="s">
        <v>105</v>
      </c>
      <c r="C98" s="75"/>
      <c r="D98" s="75"/>
      <c r="E98" s="75"/>
      <c r="F98" s="75"/>
      <c r="G98" s="76">
        <v>200</v>
      </c>
      <c r="H98" s="76"/>
      <c r="I98" s="77">
        <v>4.9000000000000004</v>
      </c>
      <c r="J98" s="77"/>
      <c r="K98" s="77">
        <v>8.4</v>
      </c>
      <c r="L98" s="77"/>
      <c r="M98" s="77">
        <v>43.7</v>
      </c>
      <c r="N98" s="77"/>
      <c r="O98" s="77">
        <v>271</v>
      </c>
      <c r="P98" s="77"/>
      <c r="Q98" s="22" t="s">
        <v>106</v>
      </c>
    </row>
    <row r="99" spans="1:17" s="8" customFormat="1" ht="20.100000000000001" customHeight="1" x14ac:dyDescent="0.2">
      <c r="B99" s="75" t="s">
        <v>225</v>
      </c>
      <c r="C99" s="75"/>
      <c r="D99" s="75"/>
      <c r="E99" s="75"/>
      <c r="F99" s="75"/>
      <c r="G99" s="76" t="s">
        <v>69</v>
      </c>
      <c r="H99" s="76"/>
      <c r="I99" s="77">
        <v>0.26300000000000001</v>
      </c>
      <c r="J99" s="77"/>
      <c r="K99" s="77">
        <v>5.8000000000000003E-2</v>
      </c>
      <c r="L99" s="77"/>
      <c r="M99" s="77">
        <v>7.258</v>
      </c>
      <c r="N99" s="77"/>
      <c r="O99" s="77">
        <v>30.606000000000002</v>
      </c>
      <c r="P99" s="77"/>
      <c r="Q99" s="22" t="s">
        <v>115</v>
      </c>
    </row>
    <row r="100" spans="1:17" s="8" customFormat="1" ht="20.100000000000001" customHeight="1" x14ac:dyDescent="0.2">
      <c r="B100" s="75" t="s">
        <v>36</v>
      </c>
      <c r="C100" s="75"/>
      <c r="D100" s="75"/>
      <c r="E100" s="75"/>
      <c r="F100" s="75"/>
      <c r="G100" s="76">
        <v>50</v>
      </c>
      <c r="H100" s="76"/>
      <c r="I100" s="77">
        <v>3.65</v>
      </c>
      <c r="J100" s="77"/>
      <c r="K100" s="77">
        <v>0.65</v>
      </c>
      <c r="L100" s="77"/>
      <c r="M100" s="77">
        <v>18.2</v>
      </c>
      <c r="N100" s="77"/>
      <c r="O100" s="77">
        <v>93.25</v>
      </c>
      <c r="P100" s="77"/>
      <c r="Q100" s="22" t="s">
        <v>22</v>
      </c>
    </row>
    <row r="101" spans="1:17" s="17" customFormat="1" ht="20.100000000000001" customHeight="1" x14ac:dyDescent="0.2">
      <c r="A101" s="15"/>
      <c r="B101" s="84" t="s">
        <v>37</v>
      </c>
      <c r="C101" s="84"/>
      <c r="D101" s="84"/>
      <c r="E101" s="84"/>
      <c r="F101" s="84"/>
      <c r="G101" s="85">
        <v>905</v>
      </c>
      <c r="H101" s="85"/>
      <c r="I101" s="86">
        <f>I100+I99+I98+I97+I96+I95</f>
        <v>25.752000000000002</v>
      </c>
      <c r="J101" s="86"/>
      <c r="K101" s="86">
        <f t="shared" ref="K101" si="0">K100+K99+K98+K97+K96+K95</f>
        <v>31.863999999999997</v>
      </c>
      <c r="L101" s="86"/>
      <c r="M101" s="86">
        <f t="shared" ref="M101" si="1">M100+M99+M98+M97+M96+M95</f>
        <v>102.482</v>
      </c>
      <c r="N101" s="86"/>
      <c r="O101" s="86">
        <f t="shared" ref="O101" si="2">O100+O99+O98+O97+O96+O95</f>
        <v>800.71299999999997</v>
      </c>
      <c r="P101" s="86"/>
      <c r="Q101" s="24"/>
    </row>
    <row r="102" spans="1:17" s="17" customFormat="1" ht="20.100000000000001" customHeight="1" x14ac:dyDescent="0.2">
      <c r="A102" s="15"/>
      <c r="B102" s="84" t="s">
        <v>38</v>
      </c>
      <c r="C102" s="84"/>
      <c r="D102" s="84"/>
      <c r="E102" s="84"/>
      <c r="F102" s="84"/>
      <c r="G102" s="85">
        <f>G93+G101</f>
        <v>1375</v>
      </c>
      <c r="H102" s="85"/>
      <c r="I102" s="86">
        <f>I101+I93</f>
        <v>47.552000000000007</v>
      </c>
      <c r="J102" s="86"/>
      <c r="K102" s="86">
        <f t="shared" ref="K102" si="3">K101+K93</f>
        <v>50.263999999999996</v>
      </c>
      <c r="L102" s="86"/>
      <c r="M102" s="86">
        <f t="shared" ref="M102" si="4">M101+M93</f>
        <v>181.38200000000001</v>
      </c>
      <c r="N102" s="86"/>
      <c r="O102" s="86">
        <f t="shared" ref="O102" si="5">O101+O93</f>
        <v>1369.3130000000001</v>
      </c>
      <c r="P102" s="86"/>
      <c r="Q102" s="24"/>
    </row>
    <row r="103" spans="1:17" s="5" customFormat="1" ht="20.100000000000001" customHeight="1" x14ac:dyDescent="0.25">
      <c r="B103" s="87" t="s">
        <v>109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1:17" ht="20.100000000000001" customHeight="1" x14ac:dyDescent="0.25">
      <c r="A104" s="5"/>
      <c r="B104" s="88" t="s">
        <v>5</v>
      </c>
      <c r="C104" s="88"/>
      <c r="D104" s="88"/>
      <c r="E104" s="88"/>
      <c r="F104" s="88"/>
      <c r="G104" s="88" t="s">
        <v>6</v>
      </c>
      <c r="H104" s="88"/>
      <c r="I104" s="88" t="s">
        <v>7</v>
      </c>
      <c r="J104" s="88"/>
      <c r="K104" s="88"/>
      <c r="L104" s="88"/>
      <c r="M104" s="88"/>
      <c r="N104" s="88"/>
      <c r="O104" s="88" t="s">
        <v>8</v>
      </c>
      <c r="P104" s="88"/>
      <c r="Q104" s="90" t="s">
        <v>205</v>
      </c>
    </row>
    <row r="105" spans="1:17" ht="20.100000000000001" customHeight="1" x14ac:dyDescent="0.2">
      <c r="B105" s="89"/>
      <c r="C105" s="89"/>
      <c r="D105" s="89"/>
      <c r="E105" s="89"/>
      <c r="F105" s="89"/>
      <c r="G105" s="88"/>
      <c r="H105" s="88"/>
      <c r="I105" s="90" t="s">
        <v>10</v>
      </c>
      <c r="J105" s="90"/>
      <c r="K105" s="90" t="s">
        <v>11</v>
      </c>
      <c r="L105" s="90"/>
      <c r="M105" s="90" t="s">
        <v>12</v>
      </c>
      <c r="N105" s="90"/>
      <c r="O105" s="88"/>
      <c r="P105" s="88"/>
      <c r="Q105" s="90"/>
    </row>
    <row r="106" spans="1:17" s="5" customFormat="1" ht="20.100000000000001" customHeight="1" x14ac:dyDescent="0.25">
      <c r="A106" s="7"/>
      <c r="B106" s="83" t="s">
        <v>14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1:17" s="8" customFormat="1" ht="20.100000000000001" customHeight="1" x14ac:dyDescent="0.2">
      <c r="B107" s="75" t="s">
        <v>110</v>
      </c>
      <c r="C107" s="75"/>
      <c r="D107" s="75"/>
      <c r="E107" s="75"/>
      <c r="F107" s="75"/>
      <c r="G107" s="76" t="s">
        <v>52</v>
      </c>
      <c r="H107" s="76"/>
      <c r="I107" s="77">
        <v>11.712</v>
      </c>
      <c r="J107" s="77"/>
      <c r="K107" s="77">
        <v>7.4219999999999997</v>
      </c>
      <c r="L107" s="77"/>
      <c r="M107" s="77">
        <v>38.630000000000003</v>
      </c>
      <c r="N107" s="77"/>
      <c r="O107" s="77">
        <v>268.16800000000001</v>
      </c>
      <c r="P107" s="77"/>
      <c r="Q107" s="22" t="s">
        <v>111</v>
      </c>
    </row>
    <row r="108" spans="1:17" s="8" customFormat="1" ht="20.100000000000001" customHeight="1" x14ac:dyDescent="0.2">
      <c r="B108" s="75" t="s">
        <v>112</v>
      </c>
      <c r="C108" s="75"/>
      <c r="D108" s="75"/>
      <c r="E108" s="75"/>
      <c r="F108" s="75"/>
      <c r="G108" s="76" t="s">
        <v>113</v>
      </c>
      <c r="H108" s="76"/>
      <c r="I108" s="77">
        <v>1.53</v>
      </c>
      <c r="J108" s="77"/>
      <c r="K108" s="77">
        <v>4.7050000000000001</v>
      </c>
      <c r="L108" s="77"/>
      <c r="M108" s="77">
        <v>10.32</v>
      </c>
      <c r="N108" s="77"/>
      <c r="O108" s="77">
        <v>89.745000000000005</v>
      </c>
      <c r="P108" s="77"/>
      <c r="Q108" s="22" t="s">
        <v>114</v>
      </c>
    </row>
    <row r="109" spans="1:17" s="8" customFormat="1" ht="20.100000000000001" customHeight="1" x14ac:dyDescent="0.2">
      <c r="B109" s="75" t="s">
        <v>225</v>
      </c>
      <c r="C109" s="75"/>
      <c r="D109" s="75"/>
      <c r="E109" s="75"/>
      <c r="F109" s="75"/>
      <c r="G109" s="76" t="s">
        <v>69</v>
      </c>
      <c r="H109" s="76"/>
      <c r="I109" s="77">
        <v>0.26300000000000001</v>
      </c>
      <c r="J109" s="77"/>
      <c r="K109" s="77">
        <v>5.8000000000000003E-2</v>
      </c>
      <c r="L109" s="77"/>
      <c r="M109" s="77">
        <v>7.258</v>
      </c>
      <c r="N109" s="77"/>
      <c r="O109" s="77">
        <v>30.606000000000002</v>
      </c>
      <c r="P109" s="77"/>
      <c r="Q109" s="22" t="s">
        <v>115</v>
      </c>
    </row>
    <row r="110" spans="1:17" s="8" customFormat="1" ht="20.100000000000001" customHeight="1" x14ac:dyDescent="0.2">
      <c r="B110" s="75" t="s">
        <v>226</v>
      </c>
      <c r="C110" s="75"/>
      <c r="D110" s="75"/>
      <c r="E110" s="75"/>
      <c r="F110" s="75"/>
      <c r="G110" s="76">
        <v>120</v>
      </c>
      <c r="H110" s="76"/>
      <c r="I110" s="77">
        <v>0.48</v>
      </c>
      <c r="J110" s="77"/>
      <c r="K110" s="77">
        <v>0.48</v>
      </c>
      <c r="L110" s="77"/>
      <c r="M110" s="77">
        <v>11.76</v>
      </c>
      <c r="N110" s="77"/>
      <c r="O110" s="77">
        <v>53.28</v>
      </c>
      <c r="P110" s="77"/>
      <c r="Q110" s="22" t="s">
        <v>18</v>
      </c>
    </row>
    <row r="111" spans="1:17" s="17" customFormat="1" ht="20.100000000000001" customHeight="1" x14ac:dyDescent="0.2">
      <c r="A111" s="15"/>
      <c r="B111" s="84" t="s">
        <v>24</v>
      </c>
      <c r="C111" s="84"/>
      <c r="D111" s="84"/>
      <c r="E111" s="84"/>
      <c r="F111" s="84"/>
      <c r="G111" s="85">
        <v>570</v>
      </c>
      <c r="H111" s="85"/>
      <c r="I111" s="86">
        <v>14</v>
      </c>
      <c r="J111" s="86"/>
      <c r="K111" s="86">
        <v>12.7</v>
      </c>
      <c r="L111" s="86"/>
      <c r="M111" s="86">
        <v>68</v>
      </c>
      <c r="N111" s="86"/>
      <c r="O111" s="86">
        <v>441.8</v>
      </c>
      <c r="P111" s="86"/>
      <c r="Q111" s="24"/>
    </row>
    <row r="112" spans="1:17" s="5" customFormat="1" ht="20.100000000000001" customHeight="1" x14ac:dyDescent="0.25">
      <c r="A112" s="7"/>
      <c r="B112" s="83" t="s">
        <v>25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1:17" s="8" customFormat="1" ht="20.100000000000001" customHeight="1" x14ac:dyDescent="0.2">
      <c r="B113" s="75" t="s">
        <v>227</v>
      </c>
      <c r="C113" s="75"/>
      <c r="D113" s="75"/>
      <c r="E113" s="75"/>
      <c r="F113" s="75"/>
      <c r="G113" s="76">
        <v>100</v>
      </c>
      <c r="H113" s="76"/>
      <c r="I113" s="77">
        <v>1.718</v>
      </c>
      <c r="J113" s="77"/>
      <c r="K113" s="77">
        <v>10.129</v>
      </c>
      <c r="L113" s="77"/>
      <c r="M113" s="77">
        <v>16.13</v>
      </c>
      <c r="N113" s="77"/>
      <c r="O113" s="77">
        <v>162.553</v>
      </c>
      <c r="P113" s="77"/>
      <c r="Q113" s="22" t="s">
        <v>118</v>
      </c>
    </row>
    <row r="114" spans="1:17" s="8" customFormat="1" ht="20.100000000000001" customHeight="1" x14ac:dyDescent="0.2">
      <c r="B114" s="75" t="s">
        <v>228</v>
      </c>
      <c r="C114" s="75"/>
      <c r="D114" s="75"/>
      <c r="E114" s="75"/>
      <c r="F114" s="75"/>
      <c r="G114" s="76">
        <v>250</v>
      </c>
      <c r="H114" s="76"/>
      <c r="I114" s="77">
        <v>2.3879999999999999</v>
      </c>
      <c r="J114" s="77"/>
      <c r="K114" s="77">
        <v>2.9550000000000001</v>
      </c>
      <c r="L114" s="77"/>
      <c r="M114" s="77">
        <v>17.209</v>
      </c>
      <c r="N114" s="77"/>
      <c r="O114" s="77">
        <v>104.983</v>
      </c>
      <c r="P114" s="77"/>
      <c r="Q114" s="22" t="s">
        <v>120</v>
      </c>
    </row>
    <row r="115" spans="1:17" s="8" customFormat="1" ht="20.100000000000001" customHeight="1" x14ac:dyDescent="0.2">
      <c r="B115" s="75" t="s">
        <v>121</v>
      </c>
      <c r="C115" s="75"/>
      <c r="D115" s="75"/>
      <c r="E115" s="75"/>
      <c r="F115" s="75"/>
      <c r="G115" s="76">
        <v>250</v>
      </c>
      <c r="H115" s="76"/>
      <c r="I115" s="77">
        <v>22.498999999999999</v>
      </c>
      <c r="J115" s="77"/>
      <c r="K115" s="77">
        <v>11.885999999999999</v>
      </c>
      <c r="L115" s="77"/>
      <c r="M115" s="77">
        <v>17.852</v>
      </c>
      <c r="N115" s="77"/>
      <c r="O115" s="77">
        <v>268.37799999999999</v>
      </c>
      <c r="P115" s="77"/>
      <c r="Q115" s="22" t="s">
        <v>122</v>
      </c>
    </row>
    <row r="116" spans="1:17" s="8" customFormat="1" ht="20.100000000000001" customHeight="1" x14ac:dyDescent="0.2">
      <c r="B116" s="75" t="s">
        <v>229</v>
      </c>
      <c r="C116" s="75"/>
      <c r="D116" s="75"/>
      <c r="E116" s="75"/>
      <c r="F116" s="75"/>
      <c r="G116" s="76">
        <v>200</v>
      </c>
      <c r="H116" s="76"/>
      <c r="I116" s="77">
        <v>0.23</v>
      </c>
      <c r="J116" s="77"/>
      <c r="K116" s="77">
        <v>0.05</v>
      </c>
      <c r="L116" s="77"/>
      <c r="M116" s="77">
        <v>12.914</v>
      </c>
      <c r="N116" s="77"/>
      <c r="O116" s="77">
        <v>53.026000000000003</v>
      </c>
      <c r="P116" s="77"/>
      <c r="Q116" s="22" t="s">
        <v>124</v>
      </c>
    </row>
    <row r="117" spans="1:17" s="8" customFormat="1" ht="20.100000000000001" customHeight="1" x14ac:dyDescent="0.2">
      <c r="B117" s="75" t="s">
        <v>36</v>
      </c>
      <c r="C117" s="75"/>
      <c r="D117" s="75"/>
      <c r="E117" s="75"/>
      <c r="F117" s="75"/>
      <c r="G117" s="76">
        <v>50</v>
      </c>
      <c r="H117" s="76"/>
      <c r="I117" s="77">
        <v>3.65</v>
      </c>
      <c r="J117" s="77"/>
      <c r="K117" s="77">
        <v>0.65</v>
      </c>
      <c r="L117" s="77"/>
      <c r="M117" s="77">
        <v>18.2</v>
      </c>
      <c r="N117" s="77"/>
      <c r="O117" s="77">
        <v>93.25</v>
      </c>
      <c r="P117" s="77"/>
      <c r="Q117" s="22" t="s">
        <v>22</v>
      </c>
    </row>
    <row r="118" spans="1:17" s="17" customFormat="1" ht="20.100000000000001" customHeight="1" x14ac:dyDescent="0.2">
      <c r="A118" s="15"/>
      <c r="B118" s="84" t="s">
        <v>37</v>
      </c>
      <c r="C118" s="84"/>
      <c r="D118" s="84"/>
      <c r="E118" s="84"/>
      <c r="F118" s="84"/>
      <c r="G118" s="85">
        <f>G117+G116+G115+G114+G113</f>
        <v>850</v>
      </c>
      <c r="H118" s="85"/>
      <c r="I118" s="86">
        <v>30.5</v>
      </c>
      <c r="J118" s="86"/>
      <c r="K118" s="86">
        <v>25.7</v>
      </c>
      <c r="L118" s="86"/>
      <c r="M118" s="86">
        <v>82.3</v>
      </c>
      <c r="N118" s="86"/>
      <c r="O118" s="86">
        <v>682.2</v>
      </c>
      <c r="P118" s="86"/>
      <c r="Q118" s="24"/>
    </row>
    <row r="119" spans="1:17" s="17" customFormat="1" ht="20.100000000000001" customHeight="1" x14ac:dyDescent="0.2">
      <c r="A119" s="15"/>
      <c r="B119" s="84" t="s">
        <v>38</v>
      </c>
      <c r="C119" s="84"/>
      <c r="D119" s="84"/>
      <c r="E119" s="84"/>
      <c r="F119" s="84"/>
      <c r="G119" s="85">
        <f>G118+G111</f>
        <v>1420</v>
      </c>
      <c r="H119" s="85"/>
      <c r="I119" s="86">
        <v>44.5</v>
      </c>
      <c r="J119" s="86"/>
      <c r="K119" s="86">
        <v>38.299999999999997</v>
      </c>
      <c r="L119" s="86"/>
      <c r="M119" s="86">
        <v>150.30000000000001</v>
      </c>
      <c r="N119" s="86"/>
      <c r="O119" s="86">
        <v>1124</v>
      </c>
      <c r="P119" s="86"/>
      <c r="Q119" s="24"/>
    </row>
    <row r="120" spans="1:17" s="91" customFormat="1" ht="60" customHeight="1" x14ac:dyDescent="0.15"/>
    <row r="121" spans="1:17" s="5" customFormat="1" ht="20.100000000000001" customHeight="1" x14ac:dyDescent="0.25">
      <c r="B121" s="87" t="s">
        <v>125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</row>
    <row r="122" spans="1:17" ht="20.100000000000001" customHeight="1" x14ac:dyDescent="0.25">
      <c r="A122" s="5"/>
      <c r="B122" s="88" t="s">
        <v>5</v>
      </c>
      <c r="C122" s="88"/>
      <c r="D122" s="88"/>
      <c r="E122" s="88"/>
      <c r="F122" s="88"/>
      <c r="G122" s="88" t="s">
        <v>6</v>
      </c>
      <c r="H122" s="88"/>
      <c r="I122" s="88" t="s">
        <v>7</v>
      </c>
      <c r="J122" s="88"/>
      <c r="K122" s="88"/>
      <c r="L122" s="88"/>
      <c r="M122" s="88"/>
      <c r="N122" s="88"/>
      <c r="O122" s="88" t="s">
        <v>8</v>
      </c>
      <c r="P122" s="88"/>
      <c r="Q122" s="90" t="s">
        <v>205</v>
      </c>
    </row>
    <row r="123" spans="1:17" ht="20.100000000000001" customHeight="1" x14ac:dyDescent="0.2">
      <c r="B123" s="89"/>
      <c r="C123" s="89"/>
      <c r="D123" s="89"/>
      <c r="E123" s="89"/>
      <c r="F123" s="89"/>
      <c r="G123" s="88"/>
      <c r="H123" s="88"/>
      <c r="I123" s="90" t="s">
        <v>10</v>
      </c>
      <c r="J123" s="90"/>
      <c r="K123" s="90" t="s">
        <v>11</v>
      </c>
      <c r="L123" s="90"/>
      <c r="M123" s="90" t="s">
        <v>12</v>
      </c>
      <c r="N123" s="90"/>
      <c r="O123" s="88"/>
      <c r="P123" s="88"/>
      <c r="Q123" s="90"/>
    </row>
    <row r="124" spans="1:17" s="5" customFormat="1" ht="20.100000000000001" customHeight="1" x14ac:dyDescent="0.25">
      <c r="A124" s="7"/>
      <c r="B124" s="83" t="s">
        <v>14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7" s="8" customFormat="1" ht="20.100000000000001" customHeight="1" x14ac:dyDescent="0.2">
      <c r="B125" s="75" t="s">
        <v>126</v>
      </c>
      <c r="C125" s="75"/>
      <c r="D125" s="75"/>
      <c r="E125" s="75"/>
      <c r="F125" s="75"/>
      <c r="G125" s="76" t="s">
        <v>69</v>
      </c>
      <c r="H125" s="76"/>
      <c r="I125" s="77">
        <v>5.343</v>
      </c>
      <c r="J125" s="77"/>
      <c r="K125" s="77">
        <v>8.9550000000000001</v>
      </c>
      <c r="L125" s="77"/>
      <c r="M125" s="77">
        <v>26.381</v>
      </c>
      <c r="N125" s="77"/>
      <c r="O125" s="77">
        <v>207.49100000000001</v>
      </c>
      <c r="P125" s="77"/>
      <c r="Q125" s="22" t="s">
        <v>127</v>
      </c>
    </row>
    <row r="126" spans="1:17" s="8" customFormat="1" ht="20.100000000000001" customHeight="1" x14ac:dyDescent="0.2">
      <c r="B126" s="75" t="s">
        <v>128</v>
      </c>
      <c r="C126" s="75"/>
      <c r="D126" s="75"/>
      <c r="E126" s="75"/>
      <c r="F126" s="75"/>
      <c r="G126" s="76">
        <v>200</v>
      </c>
      <c r="H126" s="76"/>
      <c r="I126" s="77">
        <v>2.88</v>
      </c>
      <c r="J126" s="77"/>
      <c r="K126" s="77">
        <v>2.7</v>
      </c>
      <c r="L126" s="77"/>
      <c r="M126" s="77">
        <v>15.999000000000001</v>
      </c>
      <c r="N126" s="77"/>
      <c r="O126" s="77">
        <v>99.816000000000003</v>
      </c>
      <c r="P126" s="77"/>
      <c r="Q126" s="22" t="s">
        <v>20</v>
      </c>
    </row>
    <row r="127" spans="1:17" s="8" customFormat="1" ht="20.100000000000001" customHeight="1" x14ac:dyDescent="0.2">
      <c r="B127" s="75" t="s">
        <v>21</v>
      </c>
      <c r="C127" s="75"/>
      <c r="D127" s="75"/>
      <c r="E127" s="75"/>
      <c r="F127" s="75"/>
      <c r="G127" s="76">
        <v>40</v>
      </c>
      <c r="H127" s="76"/>
      <c r="I127" s="77">
        <v>3</v>
      </c>
      <c r="J127" s="77"/>
      <c r="K127" s="77">
        <v>1.1599999999999999</v>
      </c>
      <c r="L127" s="77"/>
      <c r="M127" s="77">
        <v>20.56</v>
      </c>
      <c r="N127" s="77"/>
      <c r="O127" s="77">
        <v>104.68</v>
      </c>
      <c r="P127" s="77"/>
      <c r="Q127" s="22" t="s">
        <v>22</v>
      </c>
    </row>
    <row r="128" spans="1:17" s="8" customFormat="1" ht="20.100000000000001" customHeight="1" x14ac:dyDescent="0.2">
      <c r="B128" s="75" t="s">
        <v>129</v>
      </c>
      <c r="C128" s="75"/>
      <c r="D128" s="75"/>
      <c r="E128" s="75"/>
      <c r="F128" s="75"/>
      <c r="G128" s="76">
        <v>100</v>
      </c>
      <c r="H128" s="76"/>
      <c r="I128" s="77">
        <v>0.8</v>
      </c>
      <c r="J128" s="77"/>
      <c r="K128" s="77">
        <v>0.2</v>
      </c>
      <c r="L128" s="77"/>
      <c r="M128" s="77">
        <v>7.5</v>
      </c>
      <c r="N128" s="77"/>
      <c r="O128" s="77">
        <v>35</v>
      </c>
      <c r="P128" s="77"/>
      <c r="Q128" s="22" t="s">
        <v>18</v>
      </c>
    </row>
    <row r="129" spans="1:17" s="8" customFormat="1" ht="20.100000000000001" customHeight="1" x14ac:dyDescent="0.2">
      <c r="B129" s="75" t="s">
        <v>230</v>
      </c>
      <c r="C129" s="75"/>
      <c r="D129" s="75"/>
      <c r="E129" s="75"/>
      <c r="F129" s="75"/>
      <c r="G129" s="76">
        <v>40</v>
      </c>
      <c r="H129" s="76"/>
      <c r="I129" s="77">
        <v>0.20399999999999999</v>
      </c>
      <c r="J129" s="77"/>
      <c r="K129" s="77">
        <v>0.184</v>
      </c>
      <c r="L129" s="77"/>
      <c r="M129" s="77">
        <v>1.2E-2</v>
      </c>
      <c r="N129" s="77"/>
      <c r="O129" s="77">
        <v>2.52</v>
      </c>
      <c r="P129" s="77"/>
      <c r="Q129" s="22" t="s">
        <v>81</v>
      </c>
    </row>
    <row r="130" spans="1:17" s="17" customFormat="1" ht="20.100000000000001" customHeight="1" x14ac:dyDescent="0.2">
      <c r="A130" s="15"/>
      <c r="B130" s="84" t="s">
        <v>24</v>
      </c>
      <c r="C130" s="84"/>
      <c r="D130" s="84"/>
      <c r="E130" s="84"/>
      <c r="F130" s="84"/>
      <c r="G130" s="85">
        <v>585</v>
      </c>
      <c r="H130" s="85"/>
      <c r="I130" s="86">
        <v>9.1999999999999993</v>
      </c>
      <c r="J130" s="86"/>
      <c r="K130" s="86">
        <v>12</v>
      </c>
      <c r="L130" s="86"/>
      <c r="M130" s="86">
        <v>49.9</v>
      </c>
      <c r="N130" s="86"/>
      <c r="O130" s="86">
        <v>344.8</v>
      </c>
      <c r="P130" s="86"/>
      <c r="Q130" s="24"/>
    </row>
    <row r="131" spans="1:17" s="5" customFormat="1" ht="20.100000000000001" customHeight="1" x14ac:dyDescent="0.25">
      <c r="A131" s="7"/>
      <c r="B131" s="83" t="s">
        <v>25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1:17" s="8" customFormat="1" ht="20.100000000000001" customHeight="1" x14ac:dyDescent="0.2">
      <c r="B132" s="75" t="s">
        <v>130</v>
      </c>
      <c r="C132" s="75"/>
      <c r="D132" s="75"/>
      <c r="E132" s="75"/>
      <c r="F132" s="75"/>
      <c r="G132" s="76">
        <v>80</v>
      </c>
      <c r="H132" s="76"/>
      <c r="I132" s="77">
        <v>0.8</v>
      </c>
      <c r="J132" s="77"/>
      <c r="K132" s="77" t="s">
        <v>34</v>
      </c>
      <c r="L132" s="77"/>
      <c r="M132" s="77">
        <v>1.6</v>
      </c>
      <c r="N132" s="77"/>
      <c r="O132" s="77">
        <v>9.6</v>
      </c>
      <c r="P132" s="77"/>
      <c r="Q132" s="22" t="s">
        <v>22</v>
      </c>
    </row>
    <row r="133" spans="1:17" s="8" customFormat="1" ht="20.100000000000001" customHeight="1" x14ac:dyDescent="0.2">
      <c r="B133" s="75" t="s">
        <v>131</v>
      </c>
      <c r="C133" s="75"/>
      <c r="D133" s="75"/>
      <c r="E133" s="75"/>
      <c r="F133" s="75"/>
      <c r="G133" s="76" t="s">
        <v>214</v>
      </c>
      <c r="H133" s="76"/>
      <c r="I133" s="77">
        <v>2.2919999999999998</v>
      </c>
      <c r="J133" s="77"/>
      <c r="K133" s="77">
        <v>5.1020000000000003</v>
      </c>
      <c r="L133" s="77"/>
      <c r="M133" s="77">
        <v>11.676</v>
      </c>
      <c r="N133" s="77"/>
      <c r="O133" s="77">
        <v>101.79</v>
      </c>
      <c r="P133" s="77"/>
      <c r="Q133" s="22" t="s">
        <v>132</v>
      </c>
    </row>
    <row r="134" spans="1:17" s="8" customFormat="1" ht="20.100000000000001" customHeight="1" x14ac:dyDescent="0.2">
      <c r="B134" s="75" t="s">
        <v>133</v>
      </c>
      <c r="C134" s="75"/>
      <c r="D134" s="75"/>
      <c r="E134" s="75"/>
      <c r="F134" s="75"/>
      <c r="G134" s="76" t="s">
        <v>134</v>
      </c>
      <c r="H134" s="76"/>
      <c r="I134" s="77">
        <v>11.673999999999999</v>
      </c>
      <c r="J134" s="77"/>
      <c r="K134" s="77">
        <v>11.832000000000001</v>
      </c>
      <c r="L134" s="77"/>
      <c r="M134" s="77">
        <v>10.914999999999999</v>
      </c>
      <c r="N134" s="77"/>
      <c r="O134" s="77">
        <v>196.84200000000001</v>
      </c>
      <c r="P134" s="77"/>
      <c r="Q134" s="22" t="s">
        <v>135</v>
      </c>
    </row>
    <row r="135" spans="1:17" s="8" customFormat="1" ht="20.100000000000001" customHeight="1" x14ac:dyDescent="0.2">
      <c r="B135" s="75" t="s">
        <v>136</v>
      </c>
      <c r="C135" s="75"/>
      <c r="D135" s="75"/>
      <c r="E135" s="75"/>
      <c r="F135" s="75"/>
      <c r="G135" s="76">
        <v>200</v>
      </c>
      <c r="H135" s="76"/>
      <c r="I135" s="77">
        <v>6.06</v>
      </c>
      <c r="J135" s="77"/>
      <c r="K135" s="77">
        <v>4.7949999999999999</v>
      </c>
      <c r="L135" s="77"/>
      <c r="M135" s="77">
        <v>44.26</v>
      </c>
      <c r="N135" s="77"/>
      <c r="O135" s="77">
        <v>244.435</v>
      </c>
      <c r="P135" s="77"/>
      <c r="Q135" s="22" t="s">
        <v>137</v>
      </c>
    </row>
    <row r="136" spans="1:17" s="8" customFormat="1" ht="20.100000000000001" customHeight="1" x14ac:dyDescent="0.2">
      <c r="B136" s="75" t="s">
        <v>33</v>
      </c>
      <c r="C136" s="75"/>
      <c r="D136" s="75"/>
      <c r="E136" s="75"/>
      <c r="F136" s="75"/>
      <c r="G136" s="76">
        <v>200</v>
      </c>
      <c r="H136" s="76"/>
      <c r="I136" s="77">
        <v>0.27600000000000002</v>
      </c>
      <c r="J136" s="77"/>
      <c r="K136" s="77" t="s">
        <v>34</v>
      </c>
      <c r="L136" s="77"/>
      <c r="M136" s="77">
        <v>14.058999999999999</v>
      </c>
      <c r="N136" s="77"/>
      <c r="O136" s="77">
        <v>57.34</v>
      </c>
      <c r="P136" s="77"/>
      <c r="Q136" s="22" t="s">
        <v>138</v>
      </c>
    </row>
    <row r="137" spans="1:17" s="8" customFormat="1" ht="20.100000000000001" customHeight="1" x14ac:dyDescent="0.2">
      <c r="B137" s="75" t="s">
        <v>75</v>
      </c>
      <c r="C137" s="75"/>
      <c r="D137" s="75"/>
      <c r="E137" s="75"/>
      <c r="F137" s="75"/>
      <c r="G137" s="76">
        <v>50</v>
      </c>
      <c r="H137" s="76"/>
      <c r="I137" s="77">
        <v>3.65</v>
      </c>
      <c r="J137" s="77"/>
      <c r="K137" s="77">
        <v>0.65</v>
      </c>
      <c r="L137" s="77"/>
      <c r="M137" s="77">
        <v>18.2</v>
      </c>
      <c r="N137" s="77"/>
      <c r="O137" s="77">
        <v>93.25</v>
      </c>
      <c r="P137" s="77"/>
      <c r="Q137" s="22" t="s">
        <v>22</v>
      </c>
    </row>
    <row r="138" spans="1:17" s="17" customFormat="1" ht="20.100000000000001" customHeight="1" x14ac:dyDescent="0.2">
      <c r="A138" s="15"/>
      <c r="B138" s="84" t="s">
        <v>37</v>
      </c>
      <c r="C138" s="84"/>
      <c r="D138" s="84"/>
      <c r="E138" s="84"/>
      <c r="F138" s="84"/>
      <c r="G138" s="85">
        <v>915</v>
      </c>
      <c r="H138" s="85"/>
      <c r="I138" s="86">
        <v>24.5</v>
      </c>
      <c r="J138" s="86"/>
      <c r="K138" s="86">
        <v>22.4</v>
      </c>
      <c r="L138" s="86"/>
      <c r="M138" s="86">
        <v>86.7</v>
      </c>
      <c r="N138" s="86"/>
      <c r="O138" s="86">
        <v>645.9</v>
      </c>
      <c r="P138" s="86"/>
      <c r="Q138" s="24"/>
    </row>
    <row r="139" spans="1:17" s="17" customFormat="1" ht="20.100000000000001" customHeight="1" x14ac:dyDescent="0.2">
      <c r="A139" s="15"/>
      <c r="B139" s="84" t="s">
        <v>38</v>
      </c>
      <c r="C139" s="84"/>
      <c r="D139" s="84"/>
      <c r="E139" s="84"/>
      <c r="F139" s="84"/>
      <c r="G139" s="85">
        <f>G138+G130</f>
        <v>1500</v>
      </c>
      <c r="H139" s="85"/>
      <c r="I139" s="86">
        <v>33.700000000000003</v>
      </c>
      <c r="J139" s="86"/>
      <c r="K139" s="86">
        <v>34.4</v>
      </c>
      <c r="L139" s="86"/>
      <c r="M139" s="86">
        <v>136.5</v>
      </c>
      <c r="N139" s="86"/>
      <c r="O139" s="86">
        <v>990.7</v>
      </c>
      <c r="P139" s="86"/>
      <c r="Q139" s="24"/>
    </row>
    <row r="140" spans="1:17" s="5" customFormat="1" ht="20.100000000000001" customHeight="1" x14ac:dyDescent="0.25">
      <c r="B140" s="87" t="s">
        <v>139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</row>
    <row r="141" spans="1:17" ht="20.100000000000001" customHeight="1" x14ac:dyDescent="0.25">
      <c r="A141" s="5"/>
      <c r="B141" s="88" t="s">
        <v>5</v>
      </c>
      <c r="C141" s="88"/>
      <c r="D141" s="88"/>
      <c r="E141" s="88"/>
      <c r="F141" s="88"/>
      <c r="G141" s="88" t="s">
        <v>6</v>
      </c>
      <c r="H141" s="88"/>
      <c r="I141" s="88" t="s">
        <v>7</v>
      </c>
      <c r="J141" s="88"/>
      <c r="K141" s="88"/>
      <c r="L141" s="88"/>
      <c r="M141" s="88"/>
      <c r="N141" s="88"/>
      <c r="O141" s="88" t="s">
        <v>8</v>
      </c>
      <c r="P141" s="88"/>
      <c r="Q141" s="90" t="s">
        <v>205</v>
      </c>
    </row>
    <row r="142" spans="1:17" ht="20.100000000000001" customHeight="1" x14ac:dyDescent="0.2">
      <c r="B142" s="89"/>
      <c r="C142" s="89"/>
      <c r="D142" s="89"/>
      <c r="E142" s="89"/>
      <c r="F142" s="89"/>
      <c r="G142" s="88"/>
      <c r="H142" s="88"/>
      <c r="I142" s="90" t="s">
        <v>10</v>
      </c>
      <c r="J142" s="90"/>
      <c r="K142" s="90" t="s">
        <v>11</v>
      </c>
      <c r="L142" s="90"/>
      <c r="M142" s="90" t="s">
        <v>12</v>
      </c>
      <c r="N142" s="90"/>
      <c r="O142" s="88"/>
      <c r="P142" s="88"/>
      <c r="Q142" s="90"/>
    </row>
    <row r="143" spans="1:17" s="5" customFormat="1" ht="20.100000000000001" customHeight="1" x14ac:dyDescent="0.25">
      <c r="A143" s="7"/>
      <c r="B143" s="83" t="s">
        <v>14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1:17" s="8" customFormat="1" ht="24.95" customHeight="1" x14ac:dyDescent="0.2">
      <c r="B144" s="75" t="s">
        <v>231</v>
      </c>
      <c r="C144" s="75"/>
      <c r="D144" s="75"/>
      <c r="E144" s="75"/>
      <c r="F144" s="75"/>
      <c r="G144" s="76" t="s">
        <v>69</v>
      </c>
      <c r="H144" s="76"/>
      <c r="I144" s="77">
        <v>8.7420000000000009</v>
      </c>
      <c r="J144" s="77"/>
      <c r="K144" s="77">
        <v>6.952</v>
      </c>
      <c r="L144" s="77"/>
      <c r="M144" s="77">
        <v>40.86</v>
      </c>
      <c r="N144" s="77"/>
      <c r="O144" s="77">
        <v>260.976</v>
      </c>
      <c r="P144" s="77"/>
      <c r="Q144" s="22" t="s">
        <v>141</v>
      </c>
    </row>
    <row r="145" spans="1:17" s="8" customFormat="1" ht="20.100000000000001" customHeight="1" x14ac:dyDescent="0.2">
      <c r="B145" s="75" t="s">
        <v>97</v>
      </c>
      <c r="C145" s="75"/>
      <c r="D145" s="75"/>
      <c r="E145" s="75"/>
      <c r="F145" s="75"/>
      <c r="G145" s="76">
        <v>15</v>
      </c>
      <c r="H145" s="76"/>
      <c r="I145" s="77">
        <v>4.0199999999999996</v>
      </c>
      <c r="J145" s="77"/>
      <c r="K145" s="77">
        <v>3.78</v>
      </c>
      <c r="L145" s="77"/>
      <c r="M145" s="77" t="s">
        <v>34</v>
      </c>
      <c r="N145" s="77"/>
      <c r="O145" s="77">
        <v>50.1</v>
      </c>
      <c r="P145" s="77"/>
      <c r="Q145" s="22" t="s">
        <v>44</v>
      </c>
    </row>
    <row r="146" spans="1:17" s="8" customFormat="1" ht="20.100000000000001" customHeight="1" x14ac:dyDescent="0.2">
      <c r="B146" s="75" t="s">
        <v>47</v>
      </c>
      <c r="C146" s="75"/>
      <c r="D146" s="75"/>
      <c r="E146" s="75"/>
      <c r="F146" s="75"/>
      <c r="G146" s="76">
        <v>50</v>
      </c>
      <c r="H146" s="76"/>
      <c r="I146" s="77">
        <v>3.75</v>
      </c>
      <c r="J146" s="77"/>
      <c r="K146" s="77">
        <v>1.45</v>
      </c>
      <c r="L146" s="77"/>
      <c r="M146" s="77">
        <v>25.7</v>
      </c>
      <c r="N146" s="77"/>
      <c r="O146" s="77">
        <v>130.85</v>
      </c>
      <c r="P146" s="77"/>
      <c r="Q146" s="22" t="s">
        <v>22</v>
      </c>
    </row>
    <row r="147" spans="1:17" s="8" customFormat="1" ht="20.100000000000001" customHeight="1" x14ac:dyDescent="0.2">
      <c r="B147" s="75" t="s">
        <v>216</v>
      </c>
      <c r="C147" s="75"/>
      <c r="D147" s="75"/>
      <c r="E147" s="75"/>
      <c r="F147" s="75"/>
      <c r="G147" s="76">
        <v>200</v>
      </c>
      <c r="H147" s="76"/>
      <c r="I147" s="77">
        <v>0.2</v>
      </c>
      <c r="J147" s="77"/>
      <c r="K147" s="77">
        <v>5.0999999999999997E-2</v>
      </c>
      <c r="L147" s="77"/>
      <c r="M147" s="77">
        <v>7.048</v>
      </c>
      <c r="N147" s="77"/>
      <c r="O147" s="77">
        <v>29.451000000000001</v>
      </c>
      <c r="P147" s="77"/>
      <c r="Q147" s="22" t="s">
        <v>79</v>
      </c>
    </row>
    <row r="148" spans="1:17" s="8" customFormat="1" ht="20.100000000000001" customHeight="1" x14ac:dyDescent="0.2">
      <c r="B148" s="75" t="s">
        <v>144</v>
      </c>
      <c r="C148" s="75"/>
      <c r="D148" s="75"/>
      <c r="E148" s="75"/>
      <c r="F148" s="75"/>
      <c r="G148" s="76">
        <v>125</v>
      </c>
      <c r="H148" s="76"/>
      <c r="I148" s="77">
        <v>4</v>
      </c>
      <c r="J148" s="77"/>
      <c r="K148" s="77">
        <v>3.1</v>
      </c>
      <c r="L148" s="77"/>
      <c r="M148" s="77">
        <v>5.9</v>
      </c>
      <c r="N148" s="77"/>
      <c r="O148" s="77">
        <v>67.5</v>
      </c>
      <c r="P148" s="77"/>
      <c r="Q148" s="22" t="s">
        <v>22</v>
      </c>
    </row>
    <row r="149" spans="1:17" s="17" customFormat="1" ht="20.100000000000001" customHeight="1" x14ac:dyDescent="0.2">
      <c r="A149" s="15"/>
      <c r="B149" s="84" t="s">
        <v>24</v>
      </c>
      <c r="C149" s="84"/>
      <c r="D149" s="84"/>
      <c r="E149" s="84"/>
      <c r="F149" s="84"/>
      <c r="G149" s="85">
        <v>595</v>
      </c>
      <c r="H149" s="85"/>
      <c r="I149" s="86">
        <v>20.7</v>
      </c>
      <c r="J149" s="86"/>
      <c r="K149" s="86">
        <v>15.3</v>
      </c>
      <c r="L149" s="86"/>
      <c r="M149" s="86">
        <v>79.5</v>
      </c>
      <c r="N149" s="86"/>
      <c r="O149" s="86">
        <v>538.9</v>
      </c>
      <c r="P149" s="86"/>
      <c r="Q149" s="24"/>
    </row>
    <row r="150" spans="1:17" s="5" customFormat="1" ht="20.100000000000001" customHeight="1" x14ac:dyDescent="0.25">
      <c r="A150" s="7"/>
      <c r="B150" s="83" t="s">
        <v>25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1:17" s="8" customFormat="1" ht="24.95" customHeight="1" x14ac:dyDescent="0.2">
      <c r="B151" s="75" t="s">
        <v>145</v>
      </c>
      <c r="C151" s="75"/>
      <c r="D151" s="75"/>
      <c r="E151" s="75"/>
      <c r="F151" s="75"/>
      <c r="G151" s="76">
        <v>100</v>
      </c>
      <c r="H151" s="76"/>
      <c r="I151" s="77">
        <v>1.6240000000000001</v>
      </c>
      <c r="J151" s="77"/>
      <c r="K151" s="77">
        <v>10.166</v>
      </c>
      <c r="L151" s="77"/>
      <c r="M151" s="77">
        <v>7.5819999999999999</v>
      </c>
      <c r="N151" s="77"/>
      <c r="O151" s="77">
        <v>128.31800000000001</v>
      </c>
      <c r="P151" s="77"/>
      <c r="Q151" s="22" t="s">
        <v>232</v>
      </c>
    </row>
    <row r="152" spans="1:17" s="8" customFormat="1" ht="20.100000000000001" customHeight="1" x14ac:dyDescent="0.2">
      <c r="B152" s="75" t="s">
        <v>147</v>
      </c>
      <c r="C152" s="75"/>
      <c r="D152" s="75"/>
      <c r="E152" s="75"/>
      <c r="F152" s="75"/>
      <c r="G152" s="76" t="s">
        <v>214</v>
      </c>
      <c r="H152" s="76"/>
      <c r="I152" s="77">
        <v>5.6379999999999999</v>
      </c>
      <c r="J152" s="77"/>
      <c r="K152" s="77">
        <v>6.38</v>
      </c>
      <c r="L152" s="77"/>
      <c r="M152" s="77">
        <v>19.321999999999999</v>
      </c>
      <c r="N152" s="77"/>
      <c r="O152" s="77">
        <v>157.262</v>
      </c>
      <c r="P152" s="77"/>
      <c r="Q152" s="22" t="s">
        <v>148</v>
      </c>
    </row>
    <row r="153" spans="1:17" s="8" customFormat="1" ht="20.100000000000001" customHeight="1" x14ac:dyDescent="0.2">
      <c r="B153" s="75" t="s">
        <v>151</v>
      </c>
      <c r="C153" s="75"/>
      <c r="D153" s="75"/>
      <c r="E153" s="75"/>
      <c r="F153" s="75"/>
      <c r="G153" s="76">
        <v>100</v>
      </c>
      <c r="H153" s="76"/>
      <c r="I153" s="77">
        <v>15.241</v>
      </c>
      <c r="J153" s="77"/>
      <c r="K153" s="77">
        <v>6.6180000000000003</v>
      </c>
      <c r="L153" s="77"/>
      <c r="M153" s="77">
        <v>9.5950000000000006</v>
      </c>
      <c r="N153" s="77"/>
      <c r="O153" s="77">
        <v>158.905</v>
      </c>
      <c r="P153" s="77"/>
      <c r="Q153" s="22" t="s">
        <v>152</v>
      </c>
    </row>
    <row r="154" spans="1:17" s="8" customFormat="1" ht="20.100000000000001" customHeight="1" x14ac:dyDescent="0.2">
      <c r="B154" s="75" t="s">
        <v>149</v>
      </c>
      <c r="C154" s="75"/>
      <c r="D154" s="75"/>
      <c r="E154" s="75"/>
      <c r="F154" s="75"/>
      <c r="G154" s="76">
        <v>200</v>
      </c>
      <c r="H154" s="76"/>
      <c r="I154" s="77">
        <v>6.4109999999999996</v>
      </c>
      <c r="J154" s="77"/>
      <c r="K154" s="77">
        <v>5.859</v>
      </c>
      <c r="L154" s="77"/>
      <c r="M154" s="77">
        <v>38.021000000000001</v>
      </c>
      <c r="N154" s="77"/>
      <c r="O154" s="77">
        <v>230.46299999999999</v>
      </c>
      <c r="P154" s="77"/>
      <c r="Q154" s="22" t="s">
        <v>150</v>
      </c>
    </row>
    <row r="155" spans="1:17" s="8" customFormat="1" ht="20.100000000000001" customHeight="1" x14ac:dyDescent="0.2">
      <c r="B155" s="75" t="s">
        <v>153</v>
      </c>
      <c r="C155" s="75"/>
      <c r="D155" s="75"/>
      <c r="E155" s="75"/>
      <c r="F155" s="75"/>
      <c r="G155" s="76">
        <v>200</v>
      </c>
      <c r="H155" s="76"/>
      <c r="I155" s="77">
        <v>0.13500000000000001</v>
      </c>
      <c r="J155" s="77"/>
      <c r="K155" s="77">
        <v>0.03</v>
      </c>
      <c r="L155" s="77"/>
      <c r="M155" s="77">
        <v>21.155000000000001</v>
      </c>
      <c r="N155" s="77"/>
      <c r="O155" s="77">
        <v>85.43</v>
      </c>
      <c r="P155" s="77"/>
      <c r="Q155" s="22" t="s">
        <v>233</v>
      </c>
    </row>
    <row r="156" spans="1:17" s="8" customFormat="1" ht="20.100000000000001" customHeight="1" x14ac:dyDescent="0.2">
      <c r="B156" s="75" t="s">
        <v>36</v>
      </c>
      <c r="C156" s="75"/>
      <c r="D156" s="75"/>
      <c r="E156" s="75"/>
      <c r="F156" s="75"/>
      <c r="G156" s="76">
        <v>50</v>
      </c>
      <c r="H156" s="76"/>
      <c r="I156" s="77">
        <v>3.65</v>
      </c>
      <c r="J156" s="77"/>
      <c r="K156" s="77">
        <v>0.65</v>
      </c>
      <c r="L156" s="77"/>
      <c r="M156" s="77">
        <v>18.2</v>
      </c>
      <c r="N156" s="77"/>
      <c r="O156" s="77">
        <v>93.25</v>
      </c>
      <c r="P156" s="77"/>
      <c r="Q156" s="22" t="s">
        <v>22</v>
      </c>
    </row>
    <row r="157" spans="1:17" s="17" customFormat="1" ht="20.100000000000001" customHeight="1" x14ac:dyDescent="0.2">
      <c r="A157" s="15"/>
      <c r="B157" s="84" t="s">
        <v>37</v>
      </c>
      <c r="C157" s="84"/>
      <c r="D157" s="84"/>
      <c r="E157" s="84"/>
      <c r="F157" s="84"/>
      <c r="G157" s="85">
        <v>905</v>
      </c>
      <c r="H157" s="85"/>
      <c r="I157" s="86">
        <v>32.700000000000003</v>
      </c>
      <c r="J157" s="86"/>
      <c r="K157" s="86">
        <v>29.7</v>
      </c>
      <c r="L157" s="86"/>
      <c r="M157" s="86">
        <v>113.9</v>
      </c>
      <c r="N157" s="86"/>
      <c r="O157" s="86">
        <v>853.6</v>
      </c>
      <c r="P157" s="86"/>
      <c r="Q157" s="24"/>
    </row>
    <row r="158" spans="1:17" s="17" customFormat="1" ht="20.100000000000001" customHeight="1" x14ac:dyDescent="0.2">
      <c r="A158" s="15"/>
      <c r="B158" s="84" t="s">
        <v>38</v>
      </c>
      <c r="C158" s="84"/>
      <c r="D158" s="84"/>
      <c r="E158" s="84"/>
      <c r="F158" s="84"/>
      <c r="G158" s="85">
        <f>G157+G149</f>
        <v>1500</v>
      </c>
      <c r="H158" s="85"/>
      <c r="I158" s="86">
        <v>53.4</v>
      </c>
      <c r="J158" s="86"/>
      <c r="K158" s="86">
        <v>45</v>
      </c>
      <c r="L158" s="86"/>
      <c r="M158" s="86">
        <v>193.4</v>
      </c>
      <c r="N158" s="86"/>
      <c r="O158" s="86">
        <v>1392.5</v>
      </c>
      <c r="P158" s="86"/>
      <c r="Q158" s="24"/>
    </row>
    <row r="159" spans="1:17" s="91" customFormat="1" ht="60" customHeight="1" x14ac:dyDescent="0.15"/>
    <row r="160" spans="1:17" s="5" customFormat="1" ht="20.100000000000001" customHeight="1" x14ac:dyDescent="0.25">
      <c r="B160" s="87" t="s">
        <v>154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</row>
    <row r="161" spans="1:17" ht="20.100000000000001" customHeight="1" x14ac:dyDescent="0.25">
      <c r="A161" s="5"/>
      <c r="B161" s="88" t="s">
        <v>5</v>
      </c>
      <c r="C161" s="88"/>
      <c r="D161" s="88"/>
      <c r="E161" s="88"/>
      <c r="F161" s="88"/>
      <c r="G161" s="88" t="s">
        <v>6</v>
      </c>
      <c r="H161" s="88"/>
      <c r="I161" s="88" t="s">
        <v>7</v>
      </c>
      <c r="J161" s="88"/>
      <c r="K161" s="88"/>
      <c r="L161" s="88"/>
      <c r="M161" s="88"/>
      <c r="N161" s="88"/>
      <c r="O161" s="88" t="s">
        <v>8</v>
      </c>
      <c r="P161" s="88"/>
      <c r="Q161" s="90" t="s">
        <v>205</v>
      </c>
    </row>
    <row r="162" spans="1:17" ht="20.100000000000001" customHeight="1" x14ac:dyDescent="0.2">
      <c r="B162" s="89"/>
      <c r="C162" s="89"/>
      <c r="D162" s="89"/>
      <c r="E162" s="89"/>
      <c r="F162" s="89"/>
      <c r="G162" s="88"/>
      <c r="H162" s="88"/>
      <c r="I162" s="90" t="s">
        <v>10</v>
      </c>
      <c r="J162" s="90"/>
      <c r="K162" s="90" t="s">
        <v>11</v>
      </c>
      <c r="L162" s="90"/>
      <c r="M162" s="90" t="s">
        <v>12</v>
      </c>
      <c r="N162" s="90"/>
      <c r="O162" s="88"/>
      <c r="P162" s="88"/>
      <c r="Q162" s="90"/>
    </row>
    <row r="163" spans="1:17" s="5" customFormat="1" ht="20.100000000000001" customHeight="1" x14ac:dyDescent="0.25">
      <c r="A163" s="7"/>
      <c r="B163" s="83" t="s">
        <v>14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17" s="8" customFormat="1" ht="20.100000000000001" customHeight="1" x14ac:dyDescent="0.2">
      <c r="B164" s="75" t="s">
        <v>155</v>
      </c>
      <c r="C164" s="75"/>
      <c r="D164" s="75"/>
      <c r="E164" s="75"/>
      <c r="F164" s="75"/>
      <c r="G164" s="76" t="s">
        <v>234</v>
      </c>
      <c r="H164" s="76"/>
      <c r="I164" s="77">
        <v>25.039000000000001</v>
      </c>
      <c r="J164" s="77"/>
      <c r="K164" s="77">
        <v>14.013999999999999</v>
      </c>
      <c r="L164" s="77"/>
      <c r="M164" s="77">
        <v>43.631</v>
      </c>
      <c r="N164" s="77"/>
      <c r="O164" s="77">
        <v>400.81</v>
      </c>
      <c r="P164" s="77"/>
      <c r="Q164" s="22" t="s">
        <v>157</v>
      </c>
    </row>
    <row r="165" spans="1:17" s="8" customFormat="1" ht="20.100000000000001" customHeight="1" x14ac:dyDescent="0.2">
      <c r="B165" s="75" t="s">
        <v>223</v>
      </c>
      <c r="C165" s="75"/>
      <c r="D165" s="75"/>
      <c r="E165" s="75"/>
      <c r="F165" s="75"/>
      <c r="G165" s="76">
        <v>200</v>
      </c>
      <c r="H165" s="76"/>
      <c r="I165" s="77">
        <v>4.8550000000000004</v>
      </c>
      <c r="J165" s="77"/>
      <c r="K165" s="77">
        <v>4</v>
      </c>
      <c r="L165" s="77"/>
      <c r="M165" s="77">
        <v>13.599</v>
      </c>
      <c r="N165" s="77"/>
      <c r="O165" s="77">
        <v>109.816</v>
      </c>
      <c r="P165" s="77"/>
      <c r="Q165" s="22" t="s">
        <v>98</v>
      </c>
    </row>
    <row r="166" spans="1:17" s="8" customFormat="1" ht="20.100000000000001" customHeight="1" x14ac:dyDescent="0.2">
      <c r="B166" s="75" t="s">
        <v>21</v>
      </c>
      <c r="C166" s="75"/>
      <c r="D166" s="75"/>
      <c r="E166" s="75"/>
      <c r="F166" s="75"/>
      <c r="G166" s="76">
        <v>20</v>
      </c>
      <c r="H166" s="76"/>
      <c r="I166" s="77">
        <v>1.5</v>
      </c>
      <c r="J166" s="77"/>
      <c r="K166" s="77">
        <v>0.57999999999999996</v>
      </c>
      <c r="L166" s="77"/>
      <c r="M166" s="77">
        <v>10.28</v>
      </c>
      <c r="N166" s="77"/>
      <c r="O166" s="77">
        <v>52.34</v>
      </c>
      <c r="P166" s="77"/>
      <c r="Q166" s="22" t="s">
        <v>22</v>
      </c>
    </row>
    <row r="167" spans="1:17" s="8" customFormat="1" ht="20.100000000000001" customHeight="1" x14ac:dyDescent="0.2">
      <c r="B167" s="75" t="s">
        <v>226</v>
      </c>
      <c r="C167" s="75"/>
      <c r="D167" s="75"/>
      <c r="E167" s="75"/>
      <c r="F167" s="75"/>
      <c r="G167" s="76">
        <v>120</v>
      </c>
      <c r="H167" s="76"/>
      <c r="I167" s="77">
        <v>0.48</v>
      </c>
      <c r="J167" s="77"/>
      <c r="K167" s="77">
        <v>0.48</v>
      </c>
      <c r="L167" s="77"/>
      <c r="M167" s="77">
        <v>11.76</v>
      </c>
      <c r="N167" s="77"/>
      <c r="O167" s="77">
        <v>53.28</v>
      </c>
      <c r="P167" s="77"/>
      <c r="Q167" s="22" t="s">
        <v>18</v>
      </c>
    </row>
    <row r="168" spans="1:17" s="17" customFormat="1" ht="20.100000000000001" customHeight="1" x14ac:dyDescent="0.2">
      <c r="A168" s="15"/>
      <c r="B168" s="84" t="s">
        <v>24</v>
      </c>
      <c r="C168" s="84"/>
      <c r="D168" s="84"/>
      <c r="E168" s="84"/>
      <c r="F168" s="84"/>
      <c r="G168" s="85">
        <v>550</v>
      </c>
      <c r="H168" s="85"/>
      <c r="I168" s="86">
        <v>31.9</v>
      </c>
      <c r="J168" s="86"/>
      <c r="K168" s="86">
        <v>19.100000000000001</v>
      </c>
      <c r="L168" s="86"/>
      <c r="M168" s="86">
        <v>79.3</v>
      </c>
      <c r="N168" s="86"/>
      <c r="O168" s="86">
        <v>616.20000000000005</v>
      </c>
      <c r="P168" s="86"/>
      <c r="Q168" s="24"/>
    </row>
    <row r="169" spans="1:17" s="5" customFormat="1" ht="20.100000000000001" customHeight="1" x14ac:dyDescent="0.25">
      <c r="A169" s="7"/>
      <c r="B169" s="83" t="s">
        <v>25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s="8" customFormat="1" ht="20.100000000000001" customHeight="1" x14ac:dyDescent="0.2">
      <c r="B170" s="75" t="s">
        <v>235</v>
      </c>
      <c r="C170" s="75"/>
      <c r="D170" s="75"/>
      <c r="E170" s="75"/>
      <c r="F170" s="75"/>
      <c r="G170" s="76">
        <v>100</v>
      </c>
      <c r="H170" s="76"/>
      <c r="I170" s="77">
        <v>0.91300000000000003</v>
      </c>
      <c r="J170" s="77"/>
      <c r="K170" s="77">
        <v>10.170999999999999</v>
      </c>
      <c r="L170" s="77"/>
      <c r="M170" s="77">
        <v>7.149</v>
      </c>
      <c r="N170" s="77"/>
      <c r="O170" s="77">
        <v>123.78700000000001</v>
      </c>
      <c r="P170" s="77"/>
      <c r="Q170" s="22" t="s">
        <v>159</v>
      </c>
    </row>
    <row r="171" spans="1:17" s="8" customFormat="1" ht="24.95" customHeight="1" x14ac:dyDescent="0.2">
      <c r="B171" s="75" t="s">
        <v>236</v>
      </c>
      <c r="C171" s="75"/>
      <c r="D171" s="75"/>
      <c r="E171" s="75"/>
      <c r="F171" s="75"/>
      <c r="G171" s="76" t="s">
        <v>214</v>
      </c>
      <c r="H171" s="76"/>
      <c r="I171" s="77">
        <v>2.2200000000000002</v>
      </c>
      <c r="J171" s="77"/>
      <c r="K171" s="77">
        <v>6.2889999999999997</v>
      </c>
      <c r="L171" s="77"/>
      <c r="M171" s="77">
        <v>14.535</v>
      </c>
      <c r="N171" s="77"/>
      <c r="O171" s="77">
        <v>123.623</v>
      </c>
      <c r="P171" s="77"/>
      <c r="Q171" s="22" t="s">
        <v>161</v>
      </c>
    </row>
    <row r="172" spans="1:17" s="8" customFormat="1" ht="20.100000000000001" customHeight="1" x14ac:dyDescent="0.2">
      <c r="B172" s="75" t="s">
        <v>162</v>
      </c>
      <c r="C172" s="75"/>
      <c r="D172" s="75"/>
      <c r="E172" s="75"/>
      <c r="F172" s="75"/>
      <c r="G172" s="76" t="s">
        <v>163</v>
      </c>
      <c r="H172" s="76"/>
      <c r="I172" s="77">
        <v>6.6689999999999996</v>
      </c>
      <c r="J172" s="77"/>
      <c r="K172" s="77">
        <v>16.591999999999999</v>
      </c>
      <c r="L172" s="77"/>
      <c r="M172" s="77">
        <v>10.327999999999999</v>
      </c>
      <c r="N172" s="77"/>
      <c r="O172" s="77">
        <v>217.316</v>
      </c>
      <c r="P172" s="77"/>
      <c r="Q172" s="22" t="s">
        <v>164</v>
      </c>
    </row>
    <row r="173" spans="1:17" s="8" customFormat="1" ht="20.100000000000001" customHeight="1" x14ac:dyDescent="0.2">
      <c r="B173" s="75" t="s">
        <v>165</v>
      </c>
      <c r="C173" s="75"/>
      <c r="D173" s="75"/>
      <c r="E173" s="75"/>
      <c r="F173" s="75"/>
      <c r="G173" s="76">
        <v>150</v>
      </c>
      <c r="H173" s="76"/>
      <c r="I173" s="77">
        <v>5.742</v>
      </c>
      <c r="J173" s="77"/>
      <c r="K173" s="77">
        <v>4.9409999999999998</v>
      </c>
      <c r="L173" s="77"/>
      <c r="M173" s="77">
        <v>34.923999999999999</v>
      </c>
      <c r="N173" s="77"/>
      <c r="O173" s="77">
        <v>207.13300000000001</v>
      </c>
      <c r="P173" s="77"/>
      <c r="Q173" s="22" t="s">
        <v>166</v>
      </c>
    </row>
    <row r="174" spans="1:17" s="8" customFormat="1" ht="20.100000000000001" customHeight="1" x14ac:dyDescent="0.2">
      <c r="B174" s="75" t="s">
        <v>142</v>
      </c>
      <c r="C174" s="75"/>
      <c r="D174" s="75"/>
      <c r="E174" s="75"/>
      <c r="F174" s="75"/>
      <c r="G174" s="76" t="s">
        <v>167</v>
      </c>
      <c r="H174" s="76"/>
      <c r="I174" s="77">
        <v>0.2</v>
      </c>
      <c r="J174" s="77"/>
      <c r="K174" s="77">
        <v>5.0999999999999997E-2</v>
      </c>
      <c r="L174" s="77"/>
      <c r="M174" s="77">
        <v>15.023999999999999</v>
      </c>
      <c r="N174" s="77"/>
      <c r="O174" s="77">
        <v>61.354999999999997</v>
      </c>
      <c r="P174" s="77"/>
      <c r="Q174" s="22" t="s">
        <v>168</v>
      </c>
    </row>
    <row r="175" spans="1:17" s="8" customFormat="1" ht="20.100000000000001" customHeight="1" x14ac:dyDescent="0.2">
      <c r="B175" s="75" t="s">
        <v>36</v>
      </c>
      <c r="C175" s="75"/>
      <c r="D175" s="75"/>
      <c r="E175" s="75"/>
      <c r="F175" s="75"/>
      <c r="G175" s="76">
        <v>50</v>
      </c>
      <c r="H175" s="76"/>
      <c r="I175" s="77">
        <v>3.65</v>
      </c>
      <c r="J175" s="77"/>
      <c r="K175" s="77">
        <v>0.65</v>
      </c>
      <c r="L175" s="77"/>
      <c r="M175" s="77">
        <v>18.2</v>
      </c>
      <c r="N175" s="77"/>
      <c r="O175" s="77">
        <v>93.25</v>
      </c>
      <c r="P175" s="77"/>
      <c r="Q175" s="22" t="s">
        <v>22</v>
      </c>
    </row>
    <row r="176" spans="1:17" s="17" customFormat="1" ht="20.100000000000001" customHeight="1" x14ac:dyDescent="0.2">
      <c r="A176" s="15"/>
      <c r="B176" s="84" t="s">
        <v>37</v>
      </c>
      <c r="C176" s="84"/>
      <c r="D176" s="84"/>
      <c r="E176" s="84"/>
      <c r="F176" s="84"/>
      <c r="G176" s="85">
        <v>855</v>
      </c>
      <c r="H176" s="85"/>
      <c r="I176" s="86">
        <v>19.399999999999999</v>
      </c>
      <c r="J176" s="86"/>
      <c r="K176" s="86">
        <v>38.700000000000003</v>
      </c>
      <c r="L176" s="86"/>
      <c r="M176" s="86">
        <v>100.2</v>
      </c>
      <c r="N176" s="86"/>
      <c r="O176" s="86">
        <v>826.5</v>
      </c>
      <c r="P176" s="86"/>
      <c r="Q176" s="24"/>
    </row>
    <row r="177" spans="1:17" s="17" customFormat="1" ht="20.100000000000001" customHeight="1" x14ac:dyDescent="0.2">
      <c r="A177" s="15"/>
      <c r="B177" s="84" t="s">
        <v>38</v>
      </c>
      <c r="C177" s="84"/>
      <c r="D177" s="84"/>
      <c r="E177" s="84"/>
      <c r="F177" s="84"/>
      <c r="G177" s="85">
        <f>G176+G168</f>
        <v>1405</v>
      </c>
      <c r="H177" s="85"/>
      <c r="I177" s="86">
        <v>51.3</v>
      </c>
      <c r="J177" s="86"/>
      <c r="K177" s="86">
        <v>57.8</v>
      </c>
      <c r="L177" s="86"/>
      <c r="M177" s="86">
        <v>179.4</v>
      </c>
      <c r="N177" s="86"/>
      <c r="O177" s="86">
        <v>1442.7</v>
      </c>
      <c r="P177" s="86"/>
      <c r="Q177" s="24"/>
    </row>
    <row r="178" spans="1:17" s="5" customFormat="1" ht="20.100000000000001" customHeight="1" x14ac:dyDescent="0.25">
      <c r="B178" s="87" t="s">
        <v>169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</row>
    <row r="179" spans="1:17" ht="20.100000000000001" customHeight="1" x14ac:dyDescent="0.25">
      <c r="A179" s="5"/>
      <c r="B179" s="88" t="s">
        <v>5</v>
      </c>
      <c r="C179" s="88"/>
      <c r="D179" s="88"/>
      <c r="E179" s="88"/>
      <c r="F179" s="88"/>
      <c r="G179" s="88" t="s">
        <v>6</v>
      </c>
      <c r="H179" s="88"/>
      <c r="I179" s="88" t="s">
        <v>7</v>
      </c>
      <c r="J179" s="88"/>
      <c r="K179" s="88"/>
      <c r="L179" s="88"/>
      <c r="M179" s="88"/>
      <c r="N179" s="88"/>
      <c r="O179" s="88" t="s">
        <v>8</v>
      </c>
      <c r="P179" s="88"/>
      <c r="Q179" s="90" t="s">
        <v>205</v>
      </c>
    </row>
    <row r="180" spans="1:17" ht="20.100000000000001" customHeight="1" x14ac:dyDescent="0.2">
      <c r="B180" s="89"/>
      <c r="C180" s="89"/>
      <c r="D180" s="89"/>
      <c r="E180" s="89"/>
      <c r="F180" s="89"/>
      <c r="G180" s="88"/>
      <c r="H180" s="88"/>
      <c r="I180" s="90" t="s">
        <v>10</v>
      </c>
      <c r="J180" s="90"/>
      <c r="K180" s="90" t="s">
        <v>11</v>
      </c>
      <c r="L180" s="90"/>
      <c r="M180" s="90" t="s">
        <v>12</v>
      </c>
      <c r="N180" s="90"/>
      <c r="O180" s="88"/>
      <c r="P180" s="88"/>
      <c r="Q180" s="90"/>
    </row>
    <row r="181" spans="1:17" s="5" customFormat="1" ht="20.100000000000001" customHeight="1" x14ac:dyDescent="0.25">
      <c r="A181" s="7"/>
      <c r="B181" s="83" t="s">
        <v>14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</row>
    <row r="182" spans="1:17" s="8" customFormat="1" ht="24.95" customHeight="1" x14ac:dyDescent="0.2">
      <c r="B182" s="75" t="s">
        <v>170</v>
      </c>
      <c r="C182" s="75"/>
      <c r="D182" s="75"/>
      <c r="E182" s="75"/>
      <c r="F182" s="75"/>
      <c r="G182" s="76" t="s">
        <v>69</v>
      </c>
      <c r="H182" s="76"/>
      <c r="I182" s="77">
        <v>8.8379999999999992</v>
      </c>
      <c r="J182" s="77"/>
      <c r="K182" s="77">
        <v>8.0549999999999997</v>
      </c>
      <c r="L182" s="77"/>
      <c r="M182" s="77">
        <v>46.720999999999997</v>
      </c>
      <c r="N182" s="77"/>
      <c r="O182" s="77">
        <v>294.73099999999999</v>
      </c>
      <c r="P182" s="77"/>
      <c r="Q182" s="22" t="s">
        <v>141</v>
      </c>
    </row>
    <row r="183" spans="1:17" s="8" customFormat="1" ht="20.100000000000001" customHeight="1" x14ac:dyDescent="0.2">
      <c r="B183" s="75" t="s">
        <v>225</v>
      </c>
      <c r="C183" s="75"/>
      <c r="D183" s="75"/>
      <c r="E183" s="75"/>
      <c r="F183" s="75"/>
      <c r="G183" s="76" t="s">
        <v>69</v>
      </c>
      <c r="H183" s="76"/>
      <c r="I183" s="77">
        <v>0.26300000000000001</v>
      </c>
      <c r="J183" s="77"/>
      <c r="K183" s="77">
        <v>5.8000000000000003E-2</v>
      </c>
      <c r="L183" s="77"/>
      <c r="M183" s="77">
        <v>7.258</v>
      </c>
      <c r="N183" s="77"/>
      <c r="O183" s="77">
        <v>30.606000000000002</v>
      </c>
      <c r="P183" s="77"/>
      <c r="Q183" s="22" t="s">
        <v>115</v>
      </c>
    </row>
    <row r="184" spans="1:17" s="8" customFormat="1" ht="20.100000000000001" customHeight="1" x14ac:dyDescent="0.2">
      <c r="B184" s="75" t="s">
        <v>21</v>
      </c>
      <c r="C184" s="75"/>
      <c r="D184" s="75"/>
      <c r="E184" s="75"/>
      <c r="F184" s="75"/>
      <c r="G184" s="76">
        <v>40</v>
      </c>
      <c r="H184" s="76"/>
      <c r="I184" s="77">
        <v>3</v>
      </c>
      <c r="J184" s="77"/>
      <c r="K184" s="77">
        <v>1.1599999999999999</v>
      </c>
      <c r="L184" s="77"/>
      <c r="M184" s="77">
        <v>20.56</v>
      </c>
      <c r="N184" s="77"/>
      <c r="O184" s="77">
        <v>104.68</v>
      </c>
      <c r="P184" s="77"/>
      <c r="Q184" s="22" t="s">
        <v>22</v>
      </c>
    </row>
    <row r="185" spans="1:17" s="17" customFormat="1" ht="20.100000000000001" customHeight="1" x14ac:dyDescent="0.2">
      <c r="A185" s="15"/>
      <c r="B185" s="84" t="s">
        <v>24</v>
      </c>
      <c r="C185" s="84"/>
      <c r="D185" s="84"/>
      <c r="E185" s="84"/>
      <c r="F185" s="84"/>
      <c r="G185" s="85">
        <v>450</v>
      </c>
      <c r="H185" s="85"/>
      <c r="I185" s="86">
        <v>12.1</v>
      </c>
      <c r="J185" s="86"/>
      <c r="K185" s="86">
        <v>9.3000000000000007</v>
      </c>
      <c r="L185" s="86"/>
      <c r="M185" s="86">
        <v>74.5</v>
      </c>
      <c r="N185" s="86"/>
      <c r="O185" s="86">
        <v>430</v>
      </c>
      <c r="P185" s="86"/>
      <c r="Q185" s="24"/>
    </row>
    <row r="186" spans="1:17" s="5" customFormat="1" ht="20.100000000000001" customHeight="1" x14ac:dyDescent="0.25">
      <c r="A186" s="7"/>
      <c r="B186" s="83" t="s">
        <v>25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7" s="8" customFormat="1" ht="20.100000000000001" customHeight="1" x14ac:dyDescent="0.2">
      <c r="B187" s="75" t="s">
        <v>237</v>
      </c>
      <c r="C187" s="75"/>
      <c r="D187" s="75"/>
      <c r="E187" s="75"/>
      <c r="F187" s="75"/>
      <c r="G187" s="76">
        <v>100</v>
      </c>
      <c r="H187" s="76"/>
      <c r="I187" s="77">
        <v>5.2450000000000001</v>
      </c>
      <c r="J187" s="77"/>
      <c r="K187" s="77">
        <v>18.847999999999999</v>
      </c>
      <c r="L187" s="77"/>
      <c r="M187" s="77">
        <v>7.0220000000000002</v>
      </c>
      <c r="N187" s="77"/>
      <c r="O187" s="77">
        <v>218.7</v>
      </c>
      <c r="P187" s="77"/>
      <c r="Q187" s="22" t="s">
        <v>172</v>
      </c>
    </row>
    <row r="188" spans="1:17" s="8" customFormat="1" ht="20.100000000000001" customHeight="1" x14ac:dyDescent="0.2">
      <c r="B188" s="75" t="s">
        <v>238</v>
      </c>
      <c r="C188" s="75"/>
      <c r="D188" s="75"/>
      <c r="E188" s="75"/>
      <c r="F188" s="75"/>
      <c r="G188" s="76" t="s">
        <v>204</v>
      </c>
      <c r="H188" s="76"/>
      <c r="I188" s="77">
        <v>2.6179999999999999</v>
      </c>
      <c r="J188" s="77"/>
      <c r="K188" s="77">
        <v>7.3150000000000004</v>
      </c>
      <c r="L188" s="77"/>
      <c r="M188" s="77">
        <v>15.443</v>
      </c>
      <c r="N188" s="77"/>
      <c r="O188" s="77">
        <v>138.07900000000001</v>
      </c>
      <c r="P188" s="77"/>
      <c r="Q188" s="22" t="s">
        <v>174</v>
      </c>
    </row>
    <row r="189" spans="1:17" s="8" customFormat="1" ht="20.100000000000001" customHeight="1" x14ac:dyDescent="0.2">
      <c r="B189" s="75" t="s">
        <v>239</v>
      </c>
      <c r="C189" s="75"/>
      <c r="D189" s="75"/>
      <c r="E189" s="75"/>
      <c r="F189" s="75"/>
      <c r="G189" s="76" t="s">
        <v>240</v>
      </c>
      <c r="H189" s="76"/>
      <c r="I189" s="77">
        <v>14.148999999999999</v>
      </c>
      <c r="J189" s="77"/>
      <c r="K189" s="77">
        <v>12.975</v>
      </c>
      <c r="L189" s="77"/>
      <c r="M189" s="77">
        <v>9.4260000000000002</v>
      </c>
      <c r="N189" s="77"/>
      <c r="O189" s="77">
        <v>211.07300000000001</v>
      </c>
      <c r="P189" s="77"/>
      <c r="Q189" s="22" t="s">
        <v>176</v>
      </c>
    </row>
    <row r="190" spans="1:17" s="8" customFormat="1" ht="20.100000000000001" customHeight="1" x14ac:dyDescent="0.2">
      <c r="B190" s="75" t="s">
        <v>177</v>
      </c>
      <c r="C190" s="75"/>
      <c r="D190" s="75"/>
      <c r="E190" s="75"/>
      <c r="F190" s="75"/>
      <c r="G190" s="76">
        <v>200</v>
      </c>
      <c r="H190" s="76"/>
      <c r="I190" s="77">
        <v>4.306</v>
      </c>
      <c r="J190" s="77"/>
      <c r="K190" s="77">
        <v>5.601</v>
      </c>
      <c r="L190" s="77"/>
      <c r="M190" s="77">
        <v>29.091000000000001</v>
      </c>
      <c r="N190" s="77"/>
      <c r="O190" s="77">
        <v>183.99700000000001</v>
      </c>
      <c r="P190" s="77"/>
      <c r="Q190" s="22" t="s">
        <v>57</v>
      </c>
    </row>
    <row r="191" spans="1:17" s="8" customFormat="1" ht="20.100000000000001" customHeight="1" x14ac:dyDescent="0.2">
      <c r="B191" s="75" t="s">
        <v>92</v>
      </c>
      <c r="C191" s="75"/>
      <c r="D191" s="75"/>
      <c r="E191" s="75"/>
      <c r="F191" s="75"/>
      <c r="G191" s="76">
        <v>200</v>
      </c>
      <c r="H191" s="76"/>
      <c r="I191" s="77">
        <v>0.27600000000000002</v>
      </c>
      <c r="J191" s="77"/>
      <c r="K191" s="77">
        <v>0.06</v>
      </c>
      <c r="L191" s="77"/>
      <c r="M191" s="77">
        <v>15.523</v>
      </c>
      <c r="N191" s="77"/>
      <c r="O191" s="77">
        <v>63.735999999999997</v>
      </c>
      <c r="P191" s="77"/>
      <c r="Q191" s="22" t="s">
        <v>179</v>
      </c>
    </row>
    <row r="192" spans="1:17" s="8" customFormat="1" ht="20.100000000000001" customHeight="1" x14ac:dyDescent="0.2">
      <c r="B192" s="75" t="s">
        <v>36</v>
      </c>
      <c r="C192" s="75"/>
      <c r="D192" s="75"/>
      <c r="E192" s="75"/>
      <c r="F192" s="75"/>
      <c r="G192" s="76">
        <v>50</v>
      </c>
      <c r="H192" s="76"/>
      <c r="I192" s="77">
        <v>3.65</v>
      </c>
      <c r="J192" s="77"/>
      <c r="K192" s="77">
        <v>0.65</v>
      </c>
      <c r="L192" s="77"/>
      <c r="M192" s="77">
        <v>18.2</v>
      </c>
      <c r="N192" s="77"/>
      <c r="O192" s="77">
        <v>93.25</v>
      </c>
      <c r="P192" s="77"/>
      <c r="Q192" s="22" t="s">
        <v>22</v>
      </c>
    </row>
    <row r="193" spans="1:17" s="17" customFormat="1" ht="20.100000000000001" customHeight="1" x14ac:dyDescent="0.2">
      <c r="A193" s="15"/>
      <c r="B193" s="84" t="s">
        <v>37</v>
      </c>
      <c r="C193" s="84"/>
      <c r="D193" s="84"/>
      <c r="E193" s="84"/>
      <c r="F193" s="84"/>
      <c r="G193" s="85">
        <v>950</v>
      </c>
      <c r="H193" s="85"/>
      <c r="I193" s="86">
        <v>30.2</v>
      </c>
      <c r="J193" s="86"/>
      <c r="K193" s="86">
        <v>45.4</v>
      </c>
      <c r="L193" s="86"/>
      <c r="M193" s="86">
        <v>94.7</v>
      </c>
      <c r="N193" s="86"/>
      <c r="O193" s="86">
        <v>908.8</v>
      </c>
      <c r="P193" s="86"/>
      <c r="Q193" s="24"/>
    </row>
    <row r="194" spans="1:17" s="17" customFormat="1" ht="20.100000000000001" customHeight="1" x14ac:dyDescent="0.2">
      <c r="A194" s="15"/>
      <c r="B194" s="84" t="s">
        <v>38</v>
      </c>
      <c r="C194" s="84"/>
      <c r="D194" s="84"/>
      <c r="E194" s="84"/>
      <c r="F194" s="84"/>
      <c r="G194" s="85">
        <f>G193+G185</f>
        <v>1400</v>
      </c>
      <c r="H194" s="85"/>
      <c r="I194" s="86">
        <v>42.3</v>
      </c>
      <c r="J194" s="86"/>
      <c r="K194" s="86">
        <v>54.7</v>
      </c>
      <c r="L194" s="86"/>
      <c r="M194" s="86">
        <v>169.2</v>
      </c>
      <c r="N194" s="86"/>
      <c r="O194" s="86">
        <v>1338.9</v>
      </c>
      <c r="P194" s="86"/>
      <c r="Q194" s="24"/>
    </row>
    <row r="195" spans="1:17" s="91" customFormat="1" ht="50.1" customHeight="1" x14ac:dyDescent="0.15"/>
    <row r="196" spans="1:17" s="5" customFormat="1" ht="20.100000000000001" customHeight="1" x14ac:dyDescent="0.25">
      <c r="B196" s="87" t="s">
        <v>180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</row>
    <row r="197" spans="1:17" ht="20.100000000000001" customHeight="1" x14ac:dyDescent="0.25">
      <c r="A197" s="5"/>
      <c r="B197" s="88" t="s">
        <v>5</v>
      </c>
      <c r="C197" s="88"/>
      <c r="D197" s="88"/>
      <c r="E197" s="88"/>
      <c r="F197" s="88"/>
      <c r="G197" s="88" t="s">
        <v>6</v>
      </c>
      <c r="H197" s="88"/>
      <c r="I197" s="88" t="s">
        <v>7</v>
      </c>
      <c r="J197" s="88"/>
      <c r="K197" s="88"/>
      <c r="L197" s="88"/>
      <c r="M197" s="88"/>
      <c r="N197" s="88"/>
      <c r="O197" s="88" t="s">
        <v>8</v>
      </c>
      <c r="P197" s="88"/>
      <c r="Q197" s="90" t="s">
        <v>205</v>
      </c>
    </row>
    <row r="198" spans="1:17" ht="20.100000000000001" customHeight="1" x14ac:dyDescent="0.2">
      <c r="B198" s="89"/>
      <c r="C198" s="89"/>
      <c r="D198" s="89"/>
      <c r="E198" s="89"/>
      <c r="F198" s="89"/>
      <c r="G198" s="88"/>
      <c r="H198" s="88"/>
      <c r="I198" s="90" t="s">
        <v>10</v>
      </c>
      <c r="J198" s="90"/>
      <c r="K198" s="90" t="s">
        <v>11</v>
      </c>
      <c r="L198" s="90"/>
      <c r="M198" s="90" t="s">
        <v>12</v>
      </c>
      <c r="N198" s="90"/>
      <c r="O198" s="88"/>
      <c r="P198" s="88"/>
      <c r="Q198" s="90"/>
    </row>
    <row r="199" spans="1:17" s="5" customFormat="1" ht="20.100000000000001" customHeight="1" x14ac:dyDescent="0.25">
      <c r="A199" s="7"/>
      <c r="B199" s="83" t="s">
        <v>14</v>
      </c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</row>
    <row r="200" spans="1:17" s="8" customFormat="1" ht="24.95" customHeight="1" x14ac:dyDescent="0.2">
      <c r="B200" s="75" t="s">
        <v>181</v>
      </c>
      <c r="C200" s="75"/>
      <c r="D200" s="75"/>
      <c r="E200" s="75"/>
      <c r="F200" s="75"/>
      <c r="G200" s="76" t="s">
        <v>52</v>
      </c>
      <c r="H200" s="76"/>
      <c r="I200" s="77">
        <v>19.721</v>
      </c>
      <c r="J200" s="77"/>
      <c r="K200" s="77">
        <v>15.381</v>
      </c>
      <c r="L200" s="77"/>
      <c r="M200" s="77">
        <v>52.28</v>
      </c>
      <c r="N200" s="77"/>
      <c r="O200" s="77">
        <v>426.43200000000002</v>
      </c>
      <c r="P200" s="77"/>
      <c r="Q200" s="22" t="s">
        <v>182</v>
      </c>
    </row>
    <row r="201" spans="1:17" s="8" customFormat="1" ht="20.100000000000001" customHeight="1" x14ac:dyDescent="0.2">
      <c r="B201" s="75" t="s">
        <v>128</v>
      </c>
      <c r="C201" s="75"/>
      <c r="D201" s="75"/>
      <c r="E201" s="75"/>
      <c r="F201" s="75"/>
      <c r="G201" s="76">
        <v>200</v>
      </c>
      <c r="H201" s="76"/>
      <c r="I201" s="77">
        <v>2.88</v>
      </c>
      <c r="J201" s="77"/>
      <c r="K201" s="77">
        <v>2.7</v>
      </c>
      <c r="L201" s="77"/>
      <c r="M201" s="77">
        <v>15.999000000000001</v>
      </c>
      <c r="N201" s="77"/>
      <c r="O201" s="77">
        <v>99.816000000000003</v>
      </c>
      <c r="P201" s="77"/>
      <c r="Q201" s="22" t="s">
        <v>20</v>
      </c>
    </row>
    <row r="202" spans="1:17" s="8" customFormat="1" ht="20.100000000000001" customHeight="1" x14ac:dyDescent="0.2">
      <c r="B202" s="75" t="s">
        <v>21</v>
      </c>
      <c r="C202" s="75"/>
      <c r="D202" s="75"/>
      <c r="E202" s="75"/>
      <c r="F202" s="75"/>
      <c r="G202" s="76">
        <v>20</v>
      </c>
      <c r="H202" s="76"/>
      <c r="I202" s="77">
        <v>1.5</v>
      </c>
      <c r="J202" s="77"/>
      <c r="K202" s="77">
        <v>0.57999999999999996</v>
      </c>
      <c r="L202" s="77"/>
      <c r="M202" s="77">
        <v>10.28</v>
      </c>
      <c r="N202" s="77"/>
      <c r="O202" s="77">
        <v>52.34</v>
      </c>
      <c r="P202" s="77"/>
      <c r="Q202" s="22" t="s">
        <v>22</v>
      </c>
    </row>
    <row r="203" spans="1:17" s="8" customFormat="1" ht="20.100000000000001" customHeight="1" x14ac:dyDescent="0.2">
      <c r="B203" s="75" t="s">
        <v>241</v>
      </c>
      <c r="C203" s="75"/>
      <c r="D203" s="75"/>
      <c r="E203" s="75"/>
      <c r="F203" s="75"/>
      <c r="G203" s="76">
        <v>130</v>
      </c>
      <c r="H203" s="76"/>
      <c r="I203" s="77">
        <v>1.43</v>
      </c>
      <c r="J203" s="77"/>
      <c r="K203" s="77">
        <v>0.39</v>
      </c>
      <c r="L203" s="77"/>
      <c r="M203" s="77">
        <v>26.26</v>
      </c>
      <c r="N203" s="77"/>
      <c r="O203" s="77">
        <v>114.27</v>
      </c>
      <c r="P203" s="77"/>
      <c r="Q203" s="22" t="s">
        <v>22</v>
      </c>
    </row>
    <row r="204" spans="1:17" s="17" customFormat="1" ht="20.100000000000001" customHeight="1" x14ac:dyDescent="0.2">
      <c r="A204" s="15"/>
      <c r="B204" s="84" t="s">
        <v>24</v>
      </c>
      <c r="C204" s="84"/>
      <c r="D204" s="84"/>
      <c r="E204" s="84"/>
      <c r="F204" s="84"/>
      <c r="G204" s="85">
        <v>570</v>
      </c>
      <c r="H204" s="85"/>
      <c r="I204" s="86">
        <v>25.5</v>
      </c>
      <c r="J204" s="86"/>
      <c r="K204" s="86">
        <v>19.100000000000001</v>
      </c>
      <c r="L204" s="86"/>
      <c r="M204" s="86">
        <v>104.8</v>
      </c>
      <c r="N204" s="86"/>
      <c r="O204" s="86">
        <v>692.9</v>
      </c>
      <c r="P204" s="86"/>
      <c r="Q204" s="24"/>
    </row>
    <row r="205" spans="1:17" s="5" customFormat="1" ht="20.100000000000001" customHeight="1" x14ac:dyDescent="0.25">
      <c r="A205" s="7"/>
      <c r="B205" s="83" t="s">
        <v>25</v>
      </c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</row>
    <row r="206" spans="1:17" s="8" customFormat="1" ht="20.100000000000001" customHeight="1" x14ac:dyDescent="0.2">
      <c r="B206" s="75" t="s">
        <v>183</v>
      </c>
      <c r="C206" s="75"/>
      <c r="D206" s="75"/>
      <c r="E206" s="75"/>
      <c r="F206" s="75"/>
      <c r="G206" s="76">
        <v>80</v>
      </c>
      <c r="H206" s="76"/>
      <c r="I206" s="77">
        <v>0.8</v>
      </c>
      <c r="J206" s="77"/>
      <c r="K206" s="77" t="s">
        <v>34</v>
      </c>
      <c r="L206" s="77"/>
      <c r="M206" s="77">
        <v>1.6</v>
      </c>
      <c r="N206" s="77"/>
      <c r="O206" s="77">
        <v>9.6</v>
      </c>
      <c r="P206" s="77"/>
      <c r="Q206" s="22" t="s">
        <v>22</v>
      </c>
    </row>
    <row r="207" spans="1:17" s="8" customFormat="1" ht="20.100000000000001" customHeight="1" x14ac:dyDescent="0.2">
      <c r="B207" s="75" t="s">
        <v>242</v>
      </c>
      <c r="C207" s="75"/>
      <c r="D207" s="75"/>
      <c r="E207" s="75"/>
      <c r="F207" s="75"/>
      <c r="G207" s="76" t="s">
        <v>204</v>
      </c>
      <c r="H207" s="76"/>
      <c r="I207" s="77">
        <v>3.7429999999999999</v>
      </c>
      <c r="J207" s="77"/>
      <c r="K207" s="77">
        <v>3.5209999999999999</v>
      </c>
      <c r="L207" s="77"/>
      <c r="M207" s="77">
        <v>15.499000000000001</v>
      </c>
      <c r="N207" s="77"/>
      <c r="O207" s="77">
        <v>108.654</v>
      </c>
      <c r="P207" s="77"/>
      <c r="Q207" s="22" t="s">
        <v>185</v>
      </c>
    </row>
    <row r="208" spans="1:17" s="8" customFormat="1" ht="20.100000000000001" customHeight="1" x14ac:dyDescent="0.2">
      <c r="B208" s="75" t="s">
        <v>243</v>
      </c>
      <c r="C208" s="75"/>
      <c r="D208" s="75"/>
      <c r="E208" s="75"/>
      <c r="F208" s="75"/>
      <c r="G208" s="76">
        <v>250</v>
      </c>
      <c r="H208" s="76"/>
      <c r="I208" s="77">
        <v>22.771000000000001</v>
      </c>
      <c r="J208" s="77"/>
      <c r="K208" s="77">
        <v>14.843</v>
      </c>
      <c r="L208" s="77"/>
      <c r="M208" s="77">
        <v>21.786000000000001</v>
      </c>
      <c r="N208" s="77"/>
      <c r="O208" s="77">
        <v>311.81799999999998</v>
      </c>
      <c r="P208" s="77"/>
      <c r="Q208" s="22" t="s">
        <v>187</v>
      </c>
    </row>
    <row r="209" spans="1:17" s="8" customFormat="1" ht="20.100000000000001" customHeight="1" x14ac:dyDescent="0.2">
      <c r="B209" s="75" t="s">
        <v>58</v>
      </c>
      <c r="C209" s="75"/>
      <c r="D209" s="75"/>
      <c r="E209" s="75"/>
      <c r="F209" s="75"/>
      <c r="G209" s="76">
        <v>200</v>
      </c>
      <c r="H209" s="76"/>
      <c r="I209" s="77">
        <v>0.40799999999999997</v>
      </c>
      <c r="J209" s="77"/>
      <c r="K209" s="77">
        <v>0.16800000000000001</v>
      </c>
      <c r="L209" s="77"/>
      <c r="M209" s="77">
        <v>20.751000000000001</v>
      </c>
      <c r="N209" s="77"/>
      <c r="O209" s="77">
        <v>86.147999999999996</v>
      </c>
      <c r="P209" s="77"/>
      <c r="Q209" s="22" t="s">
        <v>188</v>
      </c>
    </row>
    <row r="210" spans="1:17" s="8" customFormat="1" ht="20.100000000000001" customHeight="1" x14ac:dyDescent="0.2">
      <c r="B210" s="75" t="s">
        <v>36</v>
      </c>
      <c r="C210" s="75"/>
      <c r="D210" s="75"/>
      <c r="E210" s="75"/>
      <c r="F210" s="75"/>
      <c r="G210" s="76">
        <v>50</v>
      </c>
      <c r="H210" s="76"/>
      <c r="I210" s="77">
        <v>3.65</v>
      </c>
      <c r="J210" s="77"/>
      <c r="K210" s="77">
        <v>0.65</v>
      </c>
      <c r="L210" s="77"/>
      <c r="M210" s="77">
        <v>18.2</v>
      </c>
      <c r="N210" s="77"/>
      <c r="O210" s="77">
        <v>93.25</v>
      </c>
      <c r="P210" s="77"/>
      <c r="Q210" s="22" t="s">
        <v>22</v>
      </c>
    </row>
    <row r="211" spans="1:17" s="8" customFormat="1" ht="20.100000000000001" customHeight="1" x14ac:dyDescent="0.2">
      <c r="B211" s="75" t="s">
        <v>21</v>
      </c>
      <c r="C211" s="75"/>
      <c r="D211" s="75"/>
      <c r="E211" s="75"/>
      <c r="F211" s="75"/>
      <c r="G211" s="76">
        <v>40</v>
      </c>
      <c r="H211" s="76"/>
      <c r="I211" s="77">
        <v>3</v>
      </c>
      <c r="J211" s="77"/>
      <c r="K211" s="77">
        <v>1.1599999999999999</v>
      </c>
      <c r="L211" s="77"/>
      <c r="M211" s="77">
        <v>20.56</v>
      </c>
      <c r="N211" s="77"/>
      <c r="O211" s="77">
        <v>104.68</v>
      </c>
      <c r="P211" s="77"/>
      <c r="Q211" s="22" t="s">
        <v>22</v>
      </c>
    </row>
    <row r="212" spans="1:17" s="17" customFormat="1" ht="20.100000000000001" customHeight="1" x14ac:dyDescent="0.2">
      <c r="A212" s="15"/>
      <c r="B212" s="84" t="s">
        <v>37</v>
      </c>
      <c r="C212" s="84"/>
      <c r="D212" s="84"/>
      <c r="E212" s="84"/>
      <c r="F212" s="84"/>
      <c r="G212" s="85">
        <v>880</v>
      </c>
      <c r="H212" s="85"/>
      <c r="I212" s="86">
        <v>34.4</v>
      </c>
      <c r="J212" s="86"/>
      <c r="K212" s="86">
        <v>20.3</v>
      </c>
      <c r="L212" s="86"/>
      <c r="M212" s="86">
        <v>98.4</v>
      </c>
      <c r="N212" s="86"/>
      <c r="O212" s="86">
        <v>714.1</v>
      </c>
      <c r="P212" s="86"/>
      <c r="Q212" s="24"/>
    </row>
    <row r="213" spans="1:17" s="17" customFormat="1" ht="20.100000000000001" customHeight="1" x14ac:dyDescent="0.2">
      <c r="A213" s="15"/>
      <c r="B213" s="84" t="s">
        <v>38</v>
      </c>
      <c r="C213" s="84"/>
      <c r="D213" s="84"/>
      <c r="E213" s="84"/>
      <c r="F213" s="84"/>
      <c r="G213" s="85">
        <f>G212+G204</f>
        <v>1450</v>
      </c>
      <c r="H213" s="85"/>
      <c r="I213" s="86">
        <v>59.9</v>
      </c>
      <c r="J213" s="86"/>
      <c r="K213" s="86">
        <v>39.4</v>
      </c>
      <c r="L213" s="86"/>
      <c r="M213" s="86">
        <v>203.2</v>
      </c>
      <c r="N213" s="86"/>
      <c r="O213" s="86">
        <v>1407</v>
      </c>
      <c r="P213" s="86"/>
      <c r="Q213" s="24"/>
    </row>
    <row r="214" spans="1:17" s="5" customFormat="1" ht="20.100000000000001" customHeight="1" x14ac:dyDescent="0.25">
      <c r="B214" s="87" t="s">
        <v>189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1:17" ht="20.100000000000001" customHeight="1" x14ac:dyDescent="0.25">
      <c r="A215" s="5"/>
      <c r="B215" s="88" t="s">
        <v>5</v>
      </c>
      <c r="C215" s="88"/>
      <c r="D215" s="88"/>
      <c r="E215" s="88"/>
      <c r="F215" s="88"/>
      <c r="G215" s="88" t="s">
        <v>6</v>
      </c>
      <c r="H215" s="88"/>
      <c r="I215" s="88" t="s">
        <v>7</v>
      </c>
      <c r="J215" s="88"/>
      <c r="K215" s="88"/>
      <c r="L215" s="88"/>
      <c r="M215" s="88"/>
      <c r="N215" s="88"/>
      <c r="O215" s="88" t="s">
        <v>8</v>
      </c>
      <c r="P215" s="88"/>
      <c r="Q215" s="90" t="s">
        <v>205</v>
      </c>
    </row>
    <row r="216" spans="1:17" ht="20.100000000000001" customHeight="1" x14ac:dyDescent="0.2">
      <c r="B216" s="89"/>
      <c r="C216" s="89"/>
      <c r="D216" s="89"/>
      <c r="E216" s="89"/>
      <c r="F216" s="89"/>
      <c r="G216" s="88"/>
      <c r="H216" s="88"/>
      <c r="I216" s="90" t="s">
        <v>10</v>
      </c>
      <c r="J216" s="90"/>
      <c r="K216" s="90" t="s">
        <v>11</v>
      </c>
      <c r="L216" s="90"/>
      <c r="M216" s="90" t="s">
        <v>12</v>
      </c>
      <c r="N216" s="90"/>
      <c r="O216" s="88"/>
      <c r="P216" s="88"/>
      <c r="Q216" s="90"/>
    </row>
    <row r="217" spans="1:17" s="5" customFormat="1" ht="20.100000000000001" customHeight="1" x14ac:dyDescent="0.25">
      <c r="A217" s="7"/>
      <c r="B217" s="83" t="s">
        <v>14</v>
      </c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</row>
    <row r="218" spans="1:17" s="8" customFormat="1" ht="24.95" customHeight="1" x14ac:dyDescent="0.2">
      <c r="B218" s="75" t="s">
        <v>190</v>
      </c>
      <c r="C218" s="75"/>
      <c r="D218" s="75"/>
      <c r="E218" s="75"/>
      <c r="F218" s="75"/>
      <c r="G218" s="76" t="s">
        <v>69</v>
      </c>
      <c r="H218" s="76"/>
      <c r="I218" s="77">
        <v>9.1300000000000008</v>
      </c>
      <c r="J218" s="77"/>
      <c r="K218" s="77">
        <v>9.19</v>
      </c>
      <c r="L218" s="77"/>
      <c r="M218" s="77">
        <v>39.649000000000001</v>
      </c>
      <c r="N218" s="77"/>
      <c r="O218" s="77">
        <v>277.82600000000002</v>
      </c>
      <c r="P218" s="77"/>
      <c r="Q218" s="22" t="s">
        <v>244</v>
      </c>
    </row>
    <row r="219" spans="1:17" s="8" customFormat="1" ht="20.100000000000001" customHeight="1" x14ac:dyDescent="0.2">
      <c r="B219" s="75" t="s">
        <v>63</v>
      </c>
      <c r="C219" s="75"/>
      <c r="D219" s="75"/>
      <c r="E219" s="75"/>
      <c r="F219" s="75"/>
      <c r="G219" s="76">
        <v>200</v>
      </c>
      <c r="H219" s="76"/>
      <c r="I219" s="77">
        <v>1.6</v>
      </c>
      <c r="J219" s="77"/>
      <c r="K219" s="77">
        <v>1.3009999999999999</v>
      </c>
      <c r="L219" s="77"/>
      <c r="M219" s="77">
        <v>9.3979999999999997</v>
      </c>
      <c r="N219" s="77"/>
      <c r="O219" s="77">
        <v>55.701000000000001</v>
      </c>
      <c r="P219" s="77"/>
      <c r="Q219" s="22" t="s">
        <v>64</v>
      </c>
    </row>
    <row r="220" spans="1:17" s="8" customFormat="1" ht="20.100000000000001" customHeight="1" x14ac:dyDescent="0.2">
      <c r="B220" s="75" t="s">
        <v>65</v>
      </c>
      <c r="C220" s="75"/>
      <c r="D220" s="75"/>
      <c r="E220" s="75"/>
      <c r="F220" s="75"/>
      <c r="G220" s="76">
        <v>100</v>
      </c>
      <c r="H220" s="76"/>
      <c r="I220" s="77">
        <v>0.8</v>
      </c>
      <c r="J220" s="77"/>
      <c r="K220" s="77">
        <v>0.2</v>
      </c>
      <c r="L220" s="77"/>
      <c r="M220" s="77">
        <v>7.5</v>
      </c>
      <c r="N220" s="77"/>
      <c r="O220" s="77">
        <v>35</v>
      </c>
      <c r="P220" s="77"/>
      <c r="Q220" s="22" t="s">
        <v>18</v>
      </c>
    </row>
    <row r="221" spans="1:17" s="8" customFormat="1" ht="20.100000000000001" customHeight="1" x14ac:dyDescent="0.2">
      <c r="B221" s="75" t="s">
        <v>21</v>
      </c>
      <c r="C221" s="75"/>
      <c r="D221" s="75"/>
      <c r="E221" s="75"/>
      <c r="F221" s="75"/>
      <c r="G221" s="76">
        <v>40</v>
      </c>
      <c r="H221" s="76"/>
      <c r="I221" s="77">
        <v>3</v>
      </c>
      <c r="J221" s="77"/>
      <c r="K221" s="77">
        <v>1.1599999999999999</v>
      </c>
      <c r="L221" s="77"/>
      <c r="M221" s="77">
        <v>20.56</v>
      </c>
      <c r="N221" s="77"/>
      <c r="O221" s="77">
        <v>104.68</v>
      </c>
      <c r="P221" s="77"/>
      <c r="Q221" s="22" t="s">
        <v>22</v>
      </c>
    </row>
    <row r="222" spans="1:17" s="17" customFormat="1" ht="20.100000000000001" customHeight="1" x14ac:dyDescent="0.2">
      <c r="A222" s="15"/>
      <c r="B222" s="84" t="s">
        <v>24</v>
      </c>
      <c r="C222" s="84"/>
      <c r="D222" s="84"/>
      <c r="E222" s="84"/>
      <c r="F222" s="84"/>
      <c r="G222" s="85">
        <v>545</v>
      </c>
      <c r="H222" s="85"/>
      <c r="I222" s="86">
        <v>14.5</v>
      </c>
      <c r="J222" s="86"/>
      <c r="K222" s="86">
        <v>11.9</v>
      </c>
      <c r="L222" s="86"/>
      <c r="M222" s="86">
        <v>77.099999999999994</v>
      </c>
      <c r="N222" s="86"/>
      <c r="O222" s="86">
        <v>473.2</v>
      </c>
      <c r="P222" s="86"/>
      <c r="Q222" s="24"/>
    </row>
    <row r="223" spans="1:17" s="5" customFormat="1" ht="20.100000000000001" customHeight="1" x14ac:dyDescent="0.25">
      <c r="A223" s="7"/>
      <c r="B223" s="83" t="s">
        <v>25</v>
      </c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</row>
    <row r="224" spans="1:17" s="8" customFormat="1" ht="20.100000000000001" customHeight="1" x14ac:dyDescent="0.2">
      <c r="B224" s="75" t="s">
        <v>245</v>
      </c>
      <c r="C224" s="75"/>
      <c r="D224" s="75"/>
      <c r="E224" s="75"/>
      <c r="F224" s="75"/>
      <c r="G224" s="76">
        <v>80</v>
      </c>
      <c r="H224" s="76"/>
      <c r="I224" s="77">
        <v>1.52</v>
      </c>
      <c r="J224" s="77"/>
      <c r="K224" s="77">
        <v>7.12</v>
      </c>
      <c r="L224" s="77"/>
      <c r="M224" s="77">
        <v>6.16</v>
      </c>
      <c r="N224" s="77"/>
      <c r="O224" s="77">
        <v>94.8</v>
      </c>
      <c r="P224" s="77"/>
      <c r="Q224" s="22" t="s">
        <v>22</v>
      </c>
    </row>
    <row r="225" spans="1:17" s="8" customFormat="1" ht="20.100000000000001" customHeight="1" x14ac:dyDescent="0.2">
      <c r="B225" s="75" t="s">
        <v>192</v>
      </c>
      <c r="C225" s="75"/>
      <c r="D225" s="75"/>
      <c r="E225" s="75"/>
      <c r="F225" s="75"/>
      <c r="G225" s="76">
        <v>250</v>
      </c>
      <c r="H225" s="76"/>
      <c r="I225" s="77">
        <v>3.05</v>
      </c>
      <c r="J225" s="77"/>
      <c r="K225" s="77">
        <v>2.9380000000000002</v>
      </c>
      <c r="L225" s="77"/>
      <c r="M225" s="77">
        <v>20.753</v>
      </c>
      <c r="N225" s="77"/>
      <c r="O225" s="77">
        <v>121.65600000000001</v>
      </c>
      <c r="P225" s="77"/>
      <c r="Q225" s="22" t="s">
        <v>102</v>
      </c>
    </row>
    <row r="226" spans="1:17" s="8" customFormat="1" ht="20.100000000000001" customHeight="1" x14ac:dyDescent="0.2">
      <c r="B226" s="75" t="s">
        <v>193</v>
      </c>
      <c r="C226" s="75"/>
      <c r="D226" s="75"/>
      <c r="E226" s="75"/>
      <c r="F226" s="75"/>
      <c r="G226" s="76">
        <v>100</v>
      </c>
      <c r="H226" s="76"/>
      <c r="I226" s="77">
        <v>16.097999999999999</v>
      </c>
      <c r="J226" s="77"/>
      <c r="K226" s="77">
        <v>18.710999999999999</v>
      </c>
      <c r="L226" s="77"/>
      <c r="M226" s="77">
        <v>7.3810000000000002</v>
      </c>
      <c r="N226" s="77"/>
      <c r="O226" s="77">
        <v>262.31400000000002</v>
      </c>
      <c r="P226" s="77"/>
      <c r="Q226" s="22" t="s">
        <v>194</v>
      </c>
    </row>
    <row r="227" spans="1:17" s="8" customFormat="1" ht="20.100000000000001" customHeight="1" x14ac:dyDescent="0.2">
      <c r="B227" s="75" t="s">
        <v>246</v>
      </c>
      <c r="C227" s="75"/>
      <c r="D227" s="75"/>
      <c r="E227" s="75"/>
      <c r="F227" s="75"/>
      <c r="G227" s="76">
        <v>200</v>
      </c>
      <c r="H227" s="76"/>
      <c r="I227" s="77">
        <v>4.6120000000000001</v>
      </c>
      <c r="J227" s="77"/>
      <c r="K227" s="77">
        <v>8.5350000000000001</v>
      </c>
      <c r="L227" s="77"/>
      <c r="M227" s="77">
        <v>21.13</v>
      </c>
      <c r="N227" s="77"/>
      <c r="O227" s="77">
        <v>179.78100000000001</v>
      </c>
      <c r="P227" s="77"/>
      <c r="Q227" s="22" t="s">
        <v>196</v>
      </c>
    </row>
    <row r="228" spans="1:17" s="8" customFormat="1" ht="20.100000000000001" customHeight="1" x14ac:dyDescent="0.2">
      <c r="B228" s="75" t="s">
        <v>247</v>
      </c>
      <c r="C228" s="75"/>
      <c r="D228" s="75"/>
      <c r="E228" s="75"/>
      <c r="F228" s="75"/>
      <c r="G228" s="76">
        <v>200</v>
      </c>
      <c r="H228" s="76"/>
      <c r="I228" s="77">
        <v>0.27600000000000002</v>
      </c>
      <c r="J228" s="77"/>
      <c r="K228" s="77" t="s">
        <v>34</v>
      </c>
      <c r="L228" s="77"/>
      <c r="M228" s="77">
        <v>14.058999999999999</v>
      </c>
      <c r="N228" s="77"/>
      <c r="O228" s="77">
        <v>57.34</v>
      </c>
      <c r="P228" s="77"/>
      <c r="Q228" s="22" t="s">
        <v>138</v>
      </c>
    </row>
    <row r="229" spans="1:17" s="8" customFormat="1" ht="20.100000000000001" customHeight="1" x14ac:dyDescent="0.2">
      <c r="B229" s="75" t="s">
        <v>36</v>
      </c>
      <c r="C229" s="75"/>
      <c r="D229" s="75"/>
      <c r="E229" s="75"/>
      <c r="F229" s="75"/>
      <c r="G229" s="76">
        <v>50</v>
      </c>
      <c r="H229" s="76"/>
      <c r="I229" s="77">
        <v>3.65</v>
      </c>
      <c r="J229" s="77"/>
      <c r="K229" s="77">
        <v>0.65</v>
      </c>
      <c r="L229" s="77"/>
      <c r="M229" s="77">
        <v>18.2</v>
      </c>
      <c r="N229" s="77"/>
      <c r="O229" s="77">
        <v>93.25</v>
      </c>
      <c r="P229" s="77"/>
      <c r="Q229" s="22" t="s">
        <v>22</v>
      </c>
    </row>
    <row r="230" spans="1:17" s="17" customFormat="1" ht="20.100000000000001" customHeight="1" x14ac:dyDescent="0.2">
      <c r="A230" s="15"/>
      <c r="B230" s="84" t="s">
        <v>37</v>
      </c>
      <c r="C230" s="84"/>
      <c r="D230" s="84"/>
      <c r="E230" s="84"/>
      <c r="F230" s="84"/>
      <c r="G230" s="85">
        <f>G229+G228+G227+G226+G225+G224</f>
        <v>880</v>
      </c>
      <c r="H230" s="85"/>
      <c r="I230" s="86">
        <v>29.2</v>
      </c>
      <c r="J230" s="86"/>
      <c r="K230" s="86">
        <v>38</v>
      </c>
      <c r="L230" s="86"/>
      <c r="M230" s="86">
        <v>87.7</v>
      </c>
      <c r="N230" s="86"/>
      <c r="O230" s="86">
        <v>809.1</v>
      </c>
      <c r="P230" s="86"/>
      <c r="Q230" s="24"/>
    </row>
    <row r="231" spans="1:17" s="17" customFormat="1" ht="20.100000000000001" customHeight="1" x14ac:dyDescent="0.2">
      <c r="A231" s="15"/>
      <c r="B231" s="84" t="s">
        <v>38</v>
      </c>
      <c r="C231" s="84"/>
      <c r="D231" s="84"/>
      <c r="E231" s="84"/>
      <c r="F231" s="84"/>
      <c r="G231" s="85">
        <f>G230+G222</f>
        <v>1425</v>
      </c>
      <c r="H231" s="85"/>
      <c r="I231" s="86">
        <v>43.7</v>
      </c>
      <c r="J231" s="86"/>
      <c r="K231" s="86">
        <v>49.8</v>
      </c>
      <c r="L231" s="86"/>
      <c r="M231" s="86">
        <v>164.8</v>
      </c>
      <c r="N231" s="86"/>
      <c r="O231" s="86">
        <v>1282.3</v>
      </c>
      <c r="P231" s="86"/>
      <c r="Q231" s="24"/>
    </row>
    <row r="232" spans="1:17" s="17" customFormat="1" ht="20.100000000000001" customHeight="1" x14ac:dyDescent="0.2">
      <c r="A232" s="15"/>
      <c r="B232" s="94" t="s">
        <v>197</v>
      </c>
      <c r="C232" s="94"/>
      <c r="D232" s="94"/>
      <c r="E232" s="94"/>
      <c r="F232" s="94"/>
      <c r="G232" s="85">
        <f>G231+G213+G194+G177+G158+G139+G119+G102+G83+G63+G45+G26</f>
        <v>17355</v>
      </c>
      <c r="H232" s="95"/>
      <c r="I232" s="86">
        <f>I231+I213+I194+I177+I158+I139+I119+I102+I83+I63+I45+I26</f>
        <v>577.55200000000002</v>
      </c>
      <c r="J232" s="96"/>
      <c r="K232" s="86">
        <f>K231+K213+K194+K177+K158+K139+K119+K102+K83+K63+K45+K26</f>
        <v>565.66399999999999</v>
      </c>
      <c r="L232" s="96"/>
      <c r="M232" s="86">
        <f>M231+M213+M194+M177+M158+M139+M119+M102+M83+M63+M45+M26</f>
        <v>2113.5819999999999</v>
      </c>
      <c r="N232" s="96"/>
      <c r="O232" s="86">
        <f>O231+O213+O194+O177+O158+O139+O119+O102+O83+O63+O45+O26</f>
        <v>15857.413000000002</v>
      </c>
      <c r="P232" s="96"/>
      <c r="Q232" s="25"/>
    </row>
    <row r="233" spans="1:17" s="2" customFormat="1" ht="20.100000000000001" customHeight="1" x14ac:dyDescent="0.2">
      <c r="A233" s="1"/>
      <c r="B233" s="94" t="s">
        <v>198</v>
      </c>
      <c r="C233" s="94"/>
      <c r="D233" s="94"/>
      <c r="E233" s="94"/>
      <c r="F233" s="94"/>
      <c r="G233" s="95">
        <f>G232/12</f>
        <v>1446.25</v>
      </c>
      <c r="H233" s="95"/>
      <c r="I233" s="85">
        <f>I232/12</f>
        <v>48.129333333333335</v>
      </c>
      <c r="J233" s="85"/>
      <c r="K233" s="85">
        <f t="shared" ref="K233" si="6">K232/12</f>
        <v>47.138666666666666</v>
      </c>
      <c r="L233" s="85"/>
      <c r="M233" s="85">
        <f t="shared" ref="M233" si="7">M232/12</f>
        <v>176.13183333333333</v>
      </c>
      <c r="N233" s="85"/>
      <c r="O233" s="85">
        <f t="shared" ref="O233" si="8">O232/12</f>
        <v>1321.4510833333336</v>
      </c>
      <c r="P233" s="85"/>
      <c r="Q233" s="26"/>
    </row>
    <row r="234" spans="1:17" ht="15" customHeight="1" thickBot="1" x14ac:dyDescent="0.25"/>
    <row r="235" spans="1:17" ht="24.95" customHeight="1" x14ac:dyDescent="0.2">
      <c r="B235" s="92" t="s">
        <v>199</v>
      </c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1:17" ht="24.95" customHeight="1" x14ac:dyDescent="0.2">
      <c r="B236" s="93" t="s">
        <v>200</v>
      </c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1:17" ht="24.95" customHeight="1" x14ac:dyDescent="0.2">
      <c r="B237" s="93" t="s">
        <v>201</v>
      </c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1:17" ht="24.95" customHeight="1" x14ac:dyDescent="0.2">
      <c r="B238" s="93" t="s">
        <v>202</v>
      </c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1:17" ht="15" customHeight="1" x14ac:dyDescent="0.2"/>
    <row r="240" spans="1:17" ht="15" customHeight="1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2:17" ht="11.45" customHeight="1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</sheetData>
  <mergeCells count="1104">
    <mergeCell ref="B235:Q235"/>
    <mergeCell ref="B236:Q236"/>
    <mergeCell ref="B237:Q237"/>
    <mergeCell ref="B238:Q238"/>
    <mergeCell ref="B233:F233"/>
    <mergeCell ref="G233:H233"/>
    <mergeCell ref="I233:J233"/>
    <mergeCell ref="K233:L233"/>
    <mergeCell ref="M233:N233"/>
    <mergeCell ref="O233:P233"/>
    <mergeCell ref="B232:F232"/>
    <mergeCell ref="G232:H232"/>
    <mergeCell ref="I232:J232"/>
    <mergeCell ref="K232:L232"/>
    <mergeCell ref="M232:N232"/>
    <mergeCell ref="O232:P232"/>
    <mergeCell ref="B231:F231"/>
    <mergeCell ref="G231:H231"/>
    <mergeCell ref="I231:J231"/>
    <mergeCell ref="K231:L231"/>
    <mergeCell ref="M231:N231"/>
    <mergeCell ref="O231:P231"/>
    <mergeCell ref="B230:F230"/>
    <mergeCell ref="G230:H230"/>
    <mergeCell ref="I230:J230"/>
    <mergeCell ref="K230:L230"/>
    <mergeCell ref="M230:N230"/>
    <mergeCell ref="O230:P230"/>
    <mergeCell ref="B229:F229"/>
    <mergeCell ref="G229:H229"/>
    <mergeCell ref="I229:J229"/>
    <mergeCell ref="K229:L229"/>
    <mergeCell ref="M229:N229"/>
    <mergeCell ref="O229:P229"/>
    <mergeCell ref="B228:F228"/>
    <mergeCell ref="G228:H228"/>
    <mergeCell ref="I228:J228"/>
    <mergeCell ref="K228:L228"/>
    <mergeCell ref="M228:N228"/>
    <mergeCell ref="O228:P228"/>
    <mergeCell ref="B227:F227"/>
    <mergeCell ref="G227:H227"/>
    <mergeCell ref="I227:J227"/>
    <mergeCell ref="K227:L227"/>
    <mergeCell ref="M227:N227"/>
    <mergeCell ref="O227:P227"/>
    <mergeCell ref="B226:F226"/>
    <mergeCell ref="G226:H226"/>
    <mergeCell ref="I226:J226"/>
    <mergeCell ref="K226:L226"/>
    <mergeCell ref="M226:N226"/>
    <mergeCell ref="O226:P226"/>
    <mergeCell ref="B225:F225"/>
    <mergeCell ref="G225:H225"/>
    <mergeCell ref="I225:J225"/>
    <mergeCell ref="K225:L225"/>
    <mergeCell ref="M225:N225"/>
    <mergeCell ref="O225:P225"/>
    <mergeCell ref="B223:Q223"/>
    <mergeCell ref="B224:F224"/>
    <mergeCell ref="G224:H224"/>
    <mergeCell ref="I224:J224"/>
    <mergeCell ref="K224:L224"/>
    <mergeCell ref="M224:N224"/>
    <mergeCell ref="O224:P224"/>
    <mergeCell ref="B222:F222"/>
    <mergeCell ref="G222:H222"/>
    <mergeCell ref="I222:J222"/>
    <mergeCell ref="K222:L222"/>
    <mergeCell ref="M222:N222"/>
    <mergeCell ref="O222:P222"/>
    <mergeCell ref="B221:F221"/>
    <mergeCell ref="G221:H221"/>
    <mergeCell ref="I221:J221"/>
    <mergeCell ref="K221:L221"/>
    <mergeCell ref="M221:N221"/>
    <mergeCell ref="O221:P221"/>
    <mergeCell ref="B220:F220"/>
    <mergeCell ref="G220:H220"/>
    <mergeCell ref="I220:J220"/>
    <mergeCell ref="K220:L220"/>
    <mergeCell ref="M220:N220"/>
    <mergeCell ref="O220:P220"/>
    <mergeCell ref="B219:F219"/>
    <mergeCell ref="G219:H219"/>
    <mergeCell ref="I219:J219"/>
    <mergeCell ref="K219:L219"/>
    <mergeCell ref="M219:N219"/>
    <mergeCell ref="O219:P219"/>
    <mergeCell ref="B217:Q217"/>
    <mergeCell ref="B218:F218"/>
    <mergeCell ref="G218:H218"/>
    <mergeCell ref="I218:J218"/>
    <mergeCell ref="K218:L218"/>
    <mergeCell ref="M218:N218"/>
    <mergeCell ref="O218:P218"/>
    <mergeCell ref="B214:Q214"/>
    <mergeCell ref="B215:F216"/>
    <mergeCell ref="G215:H216"/>
    <mergeCell ref="I215:N215"/>
    <mergeCell ref="O215:P216"/>
    <mergeCell ref="Q215:Q216"/>
    <mergeCell ref="I216:J216"/>
    <mergeCell ref="K216:L216"/>
    <mergeCell ref="M216:N216"/>
    <mergeCell ref="B213:F213"/>
    <mergeCell ref="G213:H213"/>
    <mergeCell ref="I213:J213"/>
    <mergeCell ref="K213:L213"/>
    <mergeCell ref="M213:N213"/>
    <mergeCell ref="O213:P213"/>
    <mergeCell ref="B212:F212"/>
    <mergeCell ref="G212:H212"/>
    <mergeCell ref="I212:J212"/>
    <mergeCell ref="K212:L212"/>
    <mergeCell ref="M212:N212"/>
    <mergeCell ref="O212:P212"/>
    <mergeCell ref="B211:F211"/>
    <mergeCell ref="G211:H211"/>
    <mergeCell ref="I211:J211"/>
    <mergeCell ref="K211:L211"/>
    <mergeCell ref="M211:N211"/>
    <mergeCell ref="O211:P211"/>
    <mergeCell ref="B210:F210"/>
    <mergeCell ref="G210:H210"/>
    <mergeCell ref="I210:J210"/>
    <mergeCell ref="K210:L210"/>
    <mergeCell ref="M210:N210"/>
    <mergeCell ref="O210:P210"/>
    <mergeCell ref="B209:F209"/>
    <mergeCell ref="G209:H209"/>
    <mergeCell ref="I209:J209"/>
    <mergeCell ref="K209:L209"/>
    <mergeCell ref="M209:N209"/>
    <mergeCell ref="O209:P209"/>
    <mergeCell ref="B208:F208"/>
    <mergeCell ref="G208:H208"/>
    <mergeCell ref="I208:J208"/>
    <mergeCell ref="K208:L208"/>
    <mergeCell ref="M208:N208"/>
    <mergeCell ref="O208:P208"/>
    <mergeCell ref="B207:F207"/>
    <mergeCell ref="G207:H207"/>
    <mergeCell ref="I207:J207"/>
    <mergeCell ref="K207:L207"/>
    <mergeCell ref="M207:N207"/>
    <mergeCell ref="O207:P207"/>
    <mergeCell ref="B205:Q205"/>
    <mergeCell ref="B206:F206"/>
    <mergeCell ref="G206:H206"/>
    <mergeCell ref="I206:J206"/>
    <mergeCell ref="K206:L206"/>
    <mergeCell ref="M206:N206"/>
    <mergeCell ref="O206:P206"/>
    <mergeCell ref="B204:F204"/>
    <mergeCell ref="G204:H204"/>
    <mergeCell ref="I204:J204"/>
    <mergeCell ref="K204:L204"/>
    <mergeCell ref="M204:N204"/>
    <mergeCell ref="O204:P204"/>
    <mergeCell ref="B203:F203"/>
    <mergeCell ref="G203:H203"/>
    <mergeCell ref="I203:J203"/>
    <mergeCell ref="K203:L203"/>
    <mergeCell ref="M203:N203"/>
    <mergeCell ref="O203:P203"/>
    <mergeCell ref="B202:F202"/>
    <mergeCell ref="G202:H202"/>
    <mergeCell ref="I202:J202"/>
    <mergeCell ref="K202:L202"/>
    <mergeCell ref="M202:N202"/>
    <mergeCell ref="O202:P202"/>
    <mergeCell ref="B201:F201"/>
    <mergeCell ref="G201:H201"/>
    <mergeCell ref="I201:J201"/>
    <mergeCell ref="K201:L201"/>
    <mergeCell ref="M201:N201"/>
    <mergeCell ref="O201:P201"/>
    <mergeCell ref="B199:Q199"/>
    <mergeCell ref="B200:F200"/>
    <mergeCell ref="G200:H200"/>
    <mergeCell ref="I200:J200"/>
    <mergeCell ref="K200:L200"/>
    <mergeCell ref="M200:N200"/>
    <mergeCell ref="O200:P200"/>
    <mergeCell ref="A195:XFD195"/>
    <mergeCell ref="B196:Q196"/>
    <mergeCell ref="B197:F198"/>
    <mergeCell ref="G197:H198"/>
    <mergeCell ref="I197:N197"/>
    <mergeCell ref="O197:P198"/>
    <mergeCell ref="Q197:Q198"/>
    <mergeCell ref="I198:J198"/>
    <mergeCell ref="K198:L198"/>
    <mergeCell ref="M198:N198"/>
    <mergeCell ref="B194:F194"/>
    <mergeCell ref="G194:H194"/>
    <mergeCell ref="I194:J194"/>
    <mergeCell ref="K194:L194"/>
    <mergeCell ref="M194:N194"/>
    <mergeCell ref="O194:P194"/>
    <mergeCell ref="B193:F193"/>
    <mergeCell ref="G193:H193"/>
    <mergeCell ref="I193:J193"/>
    <mergeCell ref="K193:L193"/>
    <mergeCell ref="M193:N193"/>
    <mergeCell ref="O193:P193"/>
    <mergeCell ref="B192:F192"/>
    <mergeCell ref="G192:H192"/>
    <mergeCell ref="I192:J192"/>
    <mergeCell ref="K192:L192"/>
    <mergeCell ref="M192:N192"/>
    <mergeCell ref="O192:P192"/>
    <mergeCell ref="B191:F191"/>
    <mergeCell ref="G191:H191"/>
    <mergeCell ref="I191:J191"/>
    <mergeCell ref="K191:L191"/>
    <mergeCell ref="M191:N191"/>
    <mergeCell ref="O191:P191"/>
    <mergeCell ref="B190:F190"/>
    <mergeCell ref="G190:H190"/>
    <mergeCell ref="I190:J190"/>
    <mergeCell ref="K190:L190"/>
    <mergeCell ref="M190:N190"/>
    <mergeCell ref="O190:P190"/>
    <mergeCell ref="B189:F189"/>
    <mergeCell ref="G189:H189"/>
    <mergeCell ref="I189:J189"/>
    <mergeCell ref="K189:L189"/>
    <mergeCell ref="M189:N189"/>
    <mergeCell ref="O189:P189"/>
    <mergeCell ref="B188:F188"/>
    <mergeCell ref="G188:H188"/>
    <mergeCell ref="I188:J188"/>
    <mergeCell ref="K188:L188"/>
    <mergeCell ref="M188:N188"/>
    <mergeCell ref="O188:P188"/>
    <mergeCell ref="B186:Q186"/>
    <mergeCell ref="B187:F187"/>
    <mergeCell ref="G187:H187"/>
    <mergeCell ref="I187:J187"/>
    <mergeCell ref="K187:L187"/>
    <mergeCell ref="M187:N187"/>
    <mergeCell ref="O187:P187"/>
    <mergeCell ref="B185:F185"/>
    <mergeCell ref="G185:H185"/>
    <mergeCell ref="I185:J185"/>
    <mergeCell ref="K185:L185"/>
    <mergeCell ref="M185:N185"/>
    <mergeCell ref="O185:P185"/>
    <mergeCell ref="B184:F184"/>
    <mergeCell ref="G184:H184"/>
    <mergeCell ref="I184:J184"/>
    <mergeCell ref="K184:L184"/>
    <mergeCell ref="M184:N184"/>
    <mergeCell ref="O184:P184"/>
    <mergeCell ref="B183:F183"/>
    <mergeCell ref="G183:H183"/>
    <mergeCell ref="I183:J183"/>
    <mergeCell ref="K183:L183"/>
    <mergeCell ref="M183:N183"/>
    <mergeCell ref="O183:P183"/>
    <mergeCell ref="B181:Q181"/>
    <mergeCell ref="B182:F182"/>
    <mergeCell ref="G182:H182"/>
    <mergeCell ref="I182:J182"/>
    <mergeCell ref="K182:L182"/>
    <mergeCell ref="M182:N182"/>
    <mergeCell ref="O182:P182"/>
    <mergeCell ref="B178:Q178"/>
    <mergeCell ref="B179:F180"/>
    <mergeCell ref="G179:H180"/>
    <mergeCell ref="I179:N179"/>
    <mergeCell ref="O179:P180"/>
    <mergeCell ref="Q179:Q180"/>
    <mergeCell ref="I180:J180"/>
    <mergeCell ref="K180:L180"/>
    <mergeCell ref="M180:N180"/>
    <mergeCell ref="B177:F177"/>
    <mergeCell ref="G177:H177"/>
    <mergeCell ref="I177:J177"/>
    <mergeCell ref="K177:L177"/>
    <mergeCell ref="M177:N177"/>
    <mergeCell ref="O177:P177"/>
    <mergeCell ref="B176:F176"/>
    <mergeCell ref="G176:H176"/>
    <mergeCell ref="I176:J176"/>
    <mergeCell ref="K176:L176"/>
    <mergeCell ref="M176:N176"/>
    <mergeCell ref="O176:P176"/>
    <mergeCell ref="B175:F175"/>
    <mergeCell ref="G175:H175"/>
    <mergeCell ref="I175:J175"/>
    <mergeCell ref="K175:L175"/>
    <mergeCell ref="M175:N175"/>
    <mergeCell ref="O175:P175"/>
    <mergeCell ref="B174:F174"/>
    <mergeCell ref="G174:H174"/>
    <mergeCell ref="I174:J174"/>
    <mergeCell ref="K174:L174"/>
    <mergeCell ref="M174:N174"/>
    <mergeCell ref="O174:P174"/>
    <mergeCell ref="B173:F173"/>
    <mergeCell ref="G173:H173"/>
    <mergeCell ref="I173:J173"/>
    <mergeCell ref="K173:L173"/>
    <mergeCell ref="M173:N173"/>
    <mergeCell ref="O173:P173"/>
    <mergeCell ref="B172:F172"/>
    <mergeCell ref="G172:H172"/>
    <mergeCell ref="I172:J172"/>
    <mergeCell ref="K172:L172"/>
    <mergeCell ref="M172:N172"/>
    <mergeCell ref="O172:P172"/>
    <mergeCell ref="B171:F171"/>
    <mergeCell ref="G171:H171"/>
    <mergeCell ref="I171:J171"/>
    <mergeCell ref="K171:L171"/>
    <mergeCell ref="M171:N171"/>
    <mergeCell ref="O171:P171"/>
    <mergeCell ref="B169:Q169"/>
    <mergeCell ref="B170:F170"/>
    <mergeCell ref="G170:H170"/>
    <mergeCell ref="I170:J170"/>
    <mergeCell ref="K170:L170"/>
    <mergeCell ref="M170:N170"/>
    <mergeCell ref="O170:P170"/>
    <mergeCell ref="B168:F168"/>
    <mergeCell ref="G168:H168"/>
    <mergeCell ref="I168:J168"/>
    <mergeCell ref="K168:L168"/>
    <mergeCell ref="M168:N168"/>
    <mergeCell ref="O168:P168"/>
    <mergeCell ref="B167:F167"/>
    <mergeCell ref="G167:H167"/>
    <mergeCell ref="I167:J167"/>
    <mergeCell ref="K167:L167"/>
    <mergeCell ref="M167:N167"/>
    <mergeCell ref="O167:P167"/>
    <mergeCell ref="B166:F166"/>
    <mergeCell ref="G166:H166"/>
    <mergeCell ref="I166:J166"/>
    <mergeCell ref="K166:L166"/>
    <mergeCell ref="M166:N166"/>
    <mergeCell ref="O166:P166"/>
    <mergeCell ref="B165:F165"/>
    <mergeCell ref="G165:H165"/>
    <mergeCell ref="I165:J165"/>
    <mergeCell ref="K165:L165"/>
    <mergeCell ref="M165:N165"/>
    <mergeCell ref="O165:P165"/>
    <mergeCell ref="B163:Q163"/>
    <mergeCell ref="B164:F164"/>
    <mergeCell ref="G164:H164"/>
    <mergeCell ref="I164:J164"/>
    <mergeCell ref="K164:L164"/>
    <mergeCell ref="M164:N164"/>
    <mergeCell ref="O164:P164"/>
    <mergeCell ref="A159:XFD159"/>
    <mergeCell ref="B160:Q160"/>
    <mergeCell ref="B161:F162"/>
    <mergeCell ref="G161:H162"/>
    <mergeCell ref="I161:N161"/>
    <mergeCell ref="O161:P162"/>
    <mergeCell ref="Q161:Q162"/>
    <mergeCell ref="I162:J162"/>
    <mergeCell ref="K162:L162"/>
    <mergeCell ref="M162:N162"/>
    <mergeCell ref="B158:F158"/>
    <mergeCell ref="G158:H158"/>
    <mergeCell ref="I158:J158"/>
    <mergeCell ref="K158:L158"/>
    <mergeCell ref="M158:N158"/>
    <mergeCell ref="O158:P158"/>
    <mergeCell ref="B157:F157"/>
    <mergeCell ref="G157:H157"/>
    <mergeCell ref="I157:J157"/>
    <mergeCell ref="K157:L157"/>
    <mergeCell ref="M157:N157"/>
    <mergeCell ref="O157:P157"/>
    <mergeCell ref="B156:F156"/>
    <mergeCell ref="G156:H156"/>
    <mergeCell ref="I156:J156"/>
    <mergeCell ref="K156:L156"/>
    <mergeCell ref="M156:N156"/>
    <mergeCell ref="O156:P156"/>
    <mergeCell ref="B155:F155"/>
    <mergeCell ref="G155:H155"/>
    <mergeCell ref="I155:J155"/>
    <mergeCell ref="K155:L155"/>
    <mergeCell ref="M155:N155"/>
    <mergeCell ref="O155:P155"/>
    <mergeCell ref="B154:F154"/>
    <mergeCell ref="G154:H154"/>
    <mergeCell ref="I154:J154"/>
    <mergeCell ref="K154:L154"/>
    <mergeCell ref="M154:N154"/>
    <mergeCell ref="O154:P154"/>
    <mergeCell ref="B153:F153"/>
    <mergeCell ref="G153:H153"/>
    <mergeCell ref="I153:J153"/>
    <mergeCell ref="K153:L153"/>
    <mergeCell ref="M153:N153"/>
    <mergeCell ref="O153:P153"/>
    <mergeCell ref="B152:F152"/>
    <mergeCell ref="G152:H152"/>
    <mergeCell ref="I152:J152"/>
    <mergeCell ref="K152:L152"/>
    <mergeCell ref="M152:N152"/>
    <mergeCell ref="O152:P152"/>
    <mergeCell ref="B150:Q150"/>
    <mergeCell ref="B151:F151"/>
    <mergeCell ref="G151:H151"/>
    <mergeCell ref="I151:J151"/>
    <mergeCell ref="K151:L151"/>
    <mergeCell ref="M151:N151"/>
    <mergeCell ref="O151:P151"/>
    <mergeCell ref="B149:F149"/>
    <mergeCell ref="G149:H149"/>
    <mergeCell ref="I149:J149"/>
    <mergeCell ref="K149:L149"/>
    <mergeCell ref="M149:N149"/>
    <mergeCell ref="O149:P149"/>
    <mergeCell ref="B148:F148"/>
    <mergeCell ref="G148:H148"/>
    <mergeCell ref="I148:J148"/>
    <mergeCell ref="K148:L148"/>
    <mergeCell ref="M148:N148"/>
    <mergeCell ref="O148:P148"/>
    <mergeCell ref="B147:F147"/>
    <mergeCell ref="G147:H147"/>
    <mergeCell ref="I147:J147"/>
    <mergeCell ref="K147:L147"/>
    <mergeCell ref="M147:N147"/>
    <mergeCell ref="O147:P147"/>
    <mergeCell ref="B146:F146"/>
    <mergeCell ref="G146:H146"/>
    <mergeCell ref="I146:J146"/>
    <mergeCell ref="K146:L146"/>
    <mergeCell ref="M146:N146"/>
    <mergeCell ref="O146:P146"/>
    <mergeCell ref="B145:F145"/>
    <mergeCell ref="G145:H145"/>
    <mergeCell ref="I145:J145"/>
    <mergeCell ref="K145:L145"/>
    <mergeCell ref="M145:N145"/>
    <mergeCell ref="O145:P145"/>
    <mergeCell ref="B143:Q143"/>
    <mergeCell ref="B144:F144"/>
    <mergeCell ref="G144:H144"/>
    <mergeCell ref="I144:J144"/>
    <mergeCell ref="K144:L144"/>
    <mergeCell ref="M144:N144"/>
    <mergeCell ref="O144:P144"/>
    <mergeCell ref="B140:Q140"/>
    <mergeCell ref="B141:F142"/>
    <mergeCell ref="G141:H142"/>
    <mergeCell ref="I141:N141"/>
    <mergeCell ref="O141:P142"/>
    <mergeCell ref="Q141:Q142"/>
    <mergeCell ref="I142:J142"/>
    <mergeCell ref="K142:L142"/>
    <mergeCell ref="M142:N142"/>
    <mergeCell ref="B139:F139"/>
    <mergeCell ref="G139:H139"/>
    <mergeCell ref="I139:J139"/>
    <mergeCell ref="K139:L139"/>
    <mergeCell ref="M139:N139"/>
    <mergeCell ref="O139:P139"/>
    <mergeCell ref="B138:F138"/>
    <mergeCell ref="G138:H138"/>
    <mergeCell ref="I138:J138"/>
    <mergeCell ref="K138:L138"/>
    <mergeCell ref="M138:N138"/>
    <mergeCell ref="O138:P138"/>
    <mergeCell ref="B137:F137"/>
    <mergeCell ref="G137:H137"/>
    <mergeCell ref="I137:J137"/>
    <mergeCell ref="K137:L137"/>
    <mergeCell ref="M137:N137"/>
    <mergeCell ref="O137:P137"/>
    <mergeCell ref="B136:F136"/>
    <mergeCell ref="G136:H136"/>
    <mergeCell ref="I136:J136"/>
    <mergeCell ref="K136:L136"/>
    <mergeCell ref="M136:N136"/>
    <mergeCell ref="O136:P136"/>
    <mergeCell ref="B135:F135"/>
    <mergeCell ref="G135:H135"/>
    <mergeCell ref="I135:J135"/>
    <mergeCell ref="K135:L135"/>
    <mergeCell ref="M135:N135"/>
    <mergeCell ref="O135:P135"/>
    <mergeCell ref="B134:F134"/>
    <mergeCell ref="G134:H134"/>
    <mergeCell ref="I134:J134"/>
    <mergeCell ref="K134:L134"/>
    <mergeCell ref="M134:N134"/>
    <mergeCell ref="O134:P134"/>
    <mergeCell ref="B133:F133"/>
    <mergeCell ref="G133:H133"/>
    <mergeCell ref="I133:J133"/>
    <mergeCell ref="K133:L133"/>
    <mergeCell ref="M133:N133"/>
    <mergeCell ref="O133:P133"/>
    <mergeCell ref="B131:Q131"/>
    <mergeCell ref="B132:F132"/>
    <mergeCell ref="G132:H132"/>
    <mergeCell ref="I132:J132"/>
    <mergeCell ref="K132:L132"/>
    <mergeCell ref="M132:N132"/>
    <mergeCell ref="O132:P132"/>
    <mergeCell ref="B130:F130"/>
    <mergeCell ref="G130:H130"/>
    <mergeCell ref="I130:J130"/>
    <mergeCell ref="K130:L130"/>
    <mergeCell ref="M130:N130"/>
    <mergeCell ref="O130:P130"/>
    <mergeCell ref="B129:F129"/>
    <mergeCell ref="G129:H129"/>
    <mergeCell ref="I129:J129"/>
    <mergeCell ref="K129:L129"/>
    <mergeCell ref="M129:N129"/>
    <mergeCell ref="O129:P129"/>
    <mergeCell ref="B128:F128"/>
    <mergeCell ref="G128:H128"/>
    <mergeCell ref="I128:J128"/>
    <mergeCell ref="K128:L128"/>
    <mergeCell ref="M128:N128"/>
    <mergeCell ref="O128:P128"/>
    <mergeCell ref="B127:F127"/>
    <mergeCell ref="G127:H127"/>
    <mergeCell ref="I127:J127"/>
    <mergeCell ref="K127:L127"/>
    <mergeCell ref="M127:N127"/>
    <mergeCell ref="O127:P127"/>
    <mergeCell ref="B126:F126"/>
    <mergeCell ref="G126:H126"/>
    <mergeCell ref="I126:J126"/>
    <mergeCell ref="K126:L126"/>
    <mergeCell ref="M126:N126"/>
    <mergeCell ref="O126:P126"/>
    <mergeCell ref="B124:Q124"/>
    <mergeCell ref="B125:F125"/>
    <mergeCell ref="G125:H125"/>
    <mergeCell ref="I125:J125"/>
    <mergeCell ref="K125:L125"/>
    <mergeCell ref="M125:N125"/>
    <mergeCell ref="O125:P125"/>
    <mergeCell ref="A120:XFD120"/>
    <mergeCell ref="B121:Q121"/>
    <mergeCell ref="B122:F123"/>
    <mergeCell ref="G122:H123"/>
    <mergeCell ref="I122:N122"/>
    <mergeCell ref="O122:P123"/>
    <mergeCell ref="Q122:Q123"/>
    <mergeCell ref="I123:J123"/>
    <mergeCell ref="K123:L123"/>
    <mergeCell ref="M123:N123"/>
    <mergeCell ref="B119:F119"/>
    <mergeCell ref="G119:H119"/>
    <mergeCell ref="I119:J119"/>
    <mergeCell ref="K119:L119"/>
    <mergeCell ref="M119:N119"/>
    <mergeCell ref="O119:P119"/>
    <mergeCell ref="B118:F118"/>
    <mergeCell ref="G118:H118"/>
    <mergeCell ref="I118:J118"/>
    <mergeCell ref="K118:L118"/>
    <mergeCell ref="M118:N118"/>
    <mergeCell ref="O118:P118"/>
    <mergeCell ref="B117:F117"/>
    <mergeCell ref="G117:H117"/>
    <mergeCell ref="I117:J117"/>
    <mergeCell ref="K117:L117"/>
    <mergeCell ref="M117:N117"/>
    <mergeCell ref="O117:P117"/>
    <mergeCell ref="B116:F116"/>
    <mergeCell ref="G116:H116"/>
    <mergeCell ref="I116:J116"/>
    <mergeCell ref="K116:L116"/>
    <mergeCell ref="M116:N116"/>
    <mergeCell ref="O116:P116"/>
    <mergeCell ref="B115:F115"/>
    <mergeCell ref="G115:H115"/>
    <mergeCell ref="I115:J115"/>
    <mergeCell ref="K115:L115"/>
    <mergeCell ref="M115:N115"/>
    <mergeCell ref="O115:P115"/>
    <mergeCell ref="B114:F114"/>
    <mergeCell ref="G114:H114"/>
    <mergeCell ref="I114:J114"/>
    <mergeCell ref="K114:L114"/>
    <mergeCell ref="M114:N114"/>
    <mergeCell ref="O114:P114"/>
    <mergeCell ref="B112:Q112"/>
    <mergeCell ref="B113:F113"/>
    <mergeCell ref="G113:H113"/>
    <mergeCell ref="I113:J113"/>
    <mergeCell ref="K113:L113"/>
    <mergeCell ref="M113:N113"/>
    <mergeCell ref="O113:P113"/>
    <mergeCell ref="B111:F111"/>
    <mergeCell ref="G111:H111"/>
    <mergeCell ref="I111:J111"/>
    <mergeCell ref="K111:L111"/>
    <mergeCell ref="M111:N111"/>
    <mergeCell ref="O111:P111"/>
    <mergeCell ref="B110:F110"/>
    <mergeCell ref="G110:H110"/>
    <mergeCell ref="I110:J110"/>
    <mergeCell ref="K110:L110"/>
    <mergeCell ref="M110:N110"/>
    <mergeCell ref="O110:P110"/>
    <mergeCell ref="B109:F109"/>
    <mergeCell ref="G109:H109"/>
    <mergeCell ref="I109:J109"/>
    <mergeCell ref="K109:L109"/>
    <mergeCell ref="M109:N109"/>
    <mergeCell ref="O109:P109"/>
    <mergeCell ref="B108:F108"/>
    <mergeCell ref="G108:H108"/>
    <mergeCell ref="I108:J108"/>
    <mergeCell ref="K108:L108"/>
    <mergeCell ref="M108:N108"/>
    <mergeCell ref="O108:P108"/>
    <mergeCell ref="B106:Q106"/>
    <mergeCell ref="B107:F107"/>
    <mergeCell ref="G107:H107"/>
    <mergeCell ref="I107:J107"/>
    <mergeCell ref="K107:L107"/>
    <mergeCell ref="M107:N107"/>
    <mergeCell ref="O107:P107"/>
    <mergeCell ref="B103:Q103"/>
    <mergeCell ref="B104:F105"/>
    <mergeCell ref="G104:H105"/>
    <mergeCell ref="I104:N104"/>
    <mergeCell ref="O104:P105"/>
    <mergeCell ref="Q104:Q105"/>
    <mergeCell ref="I105:J105"/>
    <mergeCell ref="K105:L105"/>
    <mergeCell ref="M105:N105"/>
    <mergeCell ref="B102:F102"/>
    <mergeCell ref="G102:H102"/>
    <mergeCell ref="I102:J102"/>
    <mergeCell ref="K102:L102"/>
    <mergeCell ref="M102:N102"/>
    <mergeCell ref="O102:P102"/>
    <mergeCell ref="B101:F101"/>
    <mergeCell ref="G101:H101"/>
    <mergeCell ref="I101:J101"/>
    <mergeCell ref="K101:L101"/>
    <mergeCell ref="M101:N101"/>
    <mergeCell ref="O101:P101"/>
    <mergeCell ref="B100:F100"/>
    <mergeCell ref="G100:H100"/>
    <mergeCell ref="I100:J100"/>
    <mergeCell ref="K100:L100"/>
    <mergeCell ref="M100:N100"/>
    <mergeCell ref="O100:P100"/>
    <mergeCell ref="B99:F99"/>
    <mergeCell ref="G99:H99"/>
    <mergeCell ref="I99:J99"/>
    <mergeCell ref="K99:L99"/>
    <mergeCell ref="M99:N99"/>
    <mergeCell ref="O99:P99"/>
    <mergeCell ref="B98:F98"/>
    <mergeCell ref="G98:H98"/>
    <mergeCell ref="I98:J98"/>
    <mergeCell ref="K98:L98"/>
    <mergeCell ref="M98:N98"/>
    <mergeCell ref="O98:P98"/>
    <mergeCell ref="B97:F97"/>
    <mergeCell ref="G97:H97"/>
    <mergeCell ref="I97:J97"/>
    <mergeCell ref="K97:L97"/>
    <mergeCell ref="M97:N97"/>
    <mergeCell ref="O97:P97"/>
    <mergeCell ref="B96:F96"/>
    <mergeCell ref="G96:H96"/>
    <mergeCell ref="I96:J96"/>
    <mergeCell ref="K96:L96"/>
    <mergeCell ref="M96:N96"/>
    <mergeCell ref="O96:P96"/>
    <mergeCell ref="B94:Q94"/>
    <mergeCell ref="B95:F95"/>
    <mergeCell ref="G95:H95"/>
    <mergeCell ref="I95:J95"/>
    <mergeCell ref="K95:L95"/>
    <mergeCell ref="M95:N95"/>
    <mergeCell ref="O95:P95"/>
    <mergeCell ref="B93:F93"/>
    <mergeCell ref="G93:H93"/>
    <mergeCell ref="I93:J93"/>
    <mergeCell ref="K93:L93"/>
    <mergeCell ref="M93:N93"/>
    <mergeCell ref="O93:P93"/>
    <mergeCell ref="B92:F92"/>
    <mergeCell ref="G92:H92"/>
    <mergeCell ref="I92:J92"/>
    <mergeCell ref="K92:L92"/>
    <mergeCell ref="M92:N92"/>
    <mergeCell ref="O92:P92"/>
    <mergeCell ref="B91:F91"/>
    <mergeCell ref="G91:H91"/>
    <mergeCell ref="I91:J91"/>
    <mergeCell ref="K91:L91"/>
    <mergeCell ref="M91:N91"/>
    <mergeCell ref="O91:P91"/>
    <mergeCell ref="B90:F90"/>
    <mergeCell ref="G90:H90"/>
    <mergeCell ref="I90:J90"/>
    <mergeCell ref="K90:L90"/>
    <mergeCell ref="M90:N90"/>
    <mergeCell ref="O90:P90"/>
    <mergeCell ref="B88:Q88"/>
    <mergeCell ref="B89:F89"/>
    <mergeCell ref="G89:H89"/>
    <mergeCell ref="I89:J89"/>
    <mergeCell ref="K89:L89"/>
    <mergeCell ref="M89:N89"/>
    <mergeCell ref="O89:P89"/>
    <mergeCell ref="A84:XFD84"/>
    <mergeCell ref="B85:Q85"/>
    <mergeCell ref="B86:F87"/>
    <mergeCell ref="G86:H87"/>
    <mergeCell ref="I86:N86"/>
    <mergeCell ref="O86:P87"/>
    <mergeCell ref="Q86:Q87"/>
    <mergeCell ref="I87:J87"/>
    <mergeCell ref="K87:L87"/>
    <mergeCell ref="M87:N87"/>
    <mergeCell ref="B83:F83"/>
    <mergeCell ref="G83:H83"/>
    <mergeCell ref="I83:J83"/>
    <mergeCell ref="K83:L83"/>
    <mergeCell ref="M83:N83"/>
    <mergeCell ref="O83:P83"/>
    <mergeCell ref="B82:F82"/>
    <mergeCell ref="G82:H82"/>
    <mergeCell ref="I82:J82"/>
    <mergeCell ref="K82:L82"/>
    <mergeCell ref="M82:N82"/>
    <mergeCell ref="O82:P82"/>
    <mergeCell ref="B81:F81"/>
    <mergeCell ref="G81:H81"/>
    <mergeCell ref="I81:J81"/>
    <mergeCell ref="K81:L81"/>
    <mergeCell ref="M81:N81"/>
    <mergeCell ref="O81:P81"/>
    <mergeCell ref="B80:F80"/>
    <mergeCell ref="G80:H80"/>
    <mergeCell ref="I80:J80"/>
    <mergeCell ref="K80:L80"/>
    <mergeCell ref="M80:N80"/>
    <mergeCell ref="O80:P80"/>
    <mergeCell ref="B79:F79"/>
    <mergeCell ref="G79:H79"/>
    <mergeCell ref="I79:J79"/>
    <mergeCell ref="K79:L79"/>
    <mergeCell ref="M79:N79"/>
    <mergeCell ref="O79:P79"/>
    <mergeCell ref="B78:F78"/>
    <mergeCell ref="G78:H78"/>
    <mergeCell ref="I78:J78"/>
    <mergeCell ref="K78:L78"/>
    <mergeCell ref="M78:N78"/>
    <mergeCell ref="O78:P78"/>
    <mergeCell ref="B77:F77"/>
    <mergeCell ref="G77:H77"/>
    <mergeCell ref="I77:J77"/>
    <mergeCell ref="K77:L77"/>
    <mergeCell ref="M77:N77"/>
    <mergeCell ref="O77:P77"/>
    <mergeCell ref="B75:Q75"/>
    <mergeCell ref="B76:F76"/>
    <mergeCell ref="G76:H76"/>
    <mergeCell ref="I76:J76"/>
    <mergeCell ref="K76:L76"/>
    <mergeCell ref="M76:N76"/>
    <mergeCell ref="O76:P76"/>
    <mergeCell ref="B74:F74"/>
    <mergeCell ref="G74:H74"/>
    <mergeCell ref="I74:J74"/>
    <mergeCell ref="K74:L74"/>
    <mergeCell ref="M74:N74"/>
    <mergeCell ref="O74:P74"/>
    <mergeCell ref="B73:F73"/>
    <mergeCell ref="G73:H73"/>
    <mergeCell ref="I73:J73"/>
    <mergeCell ref="K73:L73"/>
    <mergeCell ref="M73:N73"/>
    <mergeCell ref="O73:P73"/>
    <mergeCell ref="B72:F72"/>
    <mergeCell ref="G72:H72"/>
    <mergeCell ref="I72:J72"/>
    <mergeCell ref="K72:L72"/>
    <mergeCell ref="M72:N72"/>
    <mergeCell ref="O72:P72"/>
    <mergeCell ref="B71:F71"/>
    <mergeCell ref="G71:H71"/>
    <mergeCell ref="I71:J71"/>
    <mergeCell ref="K71:L71"/>
    <mergeCell ref="M71:N71"/>
    <mergeCell ref="O71:P71"/>
    <mergeCell ref="B70:F70"/>
    <mergeCell ref="G70:H70"/>
    <mergeCell ref="I70:J70"/>
    <mergeCell ref="K70:L70"/>
    <mergeCell ref="M70:N70"/>
    <mergeCell ref="O70:P70"/>
    <mergeCell ref="B69:F69"/>
    <mergeCell ref="G69:H69"/>
    <mergeCell ref="I69:J69"/>
    <mergeCell ref="K69:L69"/>
    <mergeCell ref="M69:N69"/>
    <mergeCell ref="O69:P69"/>
    <mergeCell ref="B67:Q67"/>
    <mergeCell ref="B68:F68"/>
    <mergeCell ref="G68:H68"/>
    <mergeCell ref="I68:J68"/>
    <mergeCell ref="K68:L68"/>
    <mergeCell ref="M68:N68"/>
    <mergeCell ref="O68:P68"/>
    <mergeCell ref="B64:Q64"/>
    <mergeCell ref="B65:F66"/>
    <mergeCell ref="G65:H66"/>
    <mergeCell ref="I65:N65"/>
    <mergeCell ref="O65:P66"/>
    <mergeCell ref="Q65:Q66"/>
    <mergeCell ref="I66:J66"/>
    <mergeCell ref="K66:L66"/>
    <mergeCell ref="M66:N66"/>
    <mergeCell ref="B63:F63"/>
    <mergeCell ref="G63:H63"/>
    <mergeCell ref="I63:J63"/>
    <mergeCell ref="K63:L63"/>
    <mergeCell ref="M63:N63"/>
    <mergeCell ref="O63:P63"/>
    <mergeCell ref="B62:F62"/>
    <mergeCell ref="G62:H62"/>
    <mergeCell ref="I62:J62"/>
    <mergeCell ref="K62:L62"/>
    <mergeCell ref="M62:N62"/>
    <mergeCell ref="O62:P62"/>
    <mergeCell ref="B61:F61"/>
    <mergeCell ref="G61:H61"/>
    <mergeCell ref="I61:J61"/>
    <mergeCell ref="K61:L61"/>
    <mergeCell ref="M61:N61"/>
    <mergeCell ref="O61:P61"/>
    <mergeCell ref="B60:F60"/>
    <mergeCell ref="G60:H60"/>
    <mergeCell ref="I60:J60"/>
    <mergeCell ref="K60:L60"/>
    <mergeCell ref="M60:N60"/>
    <mergeCell ref="O60:P60"/>
    <mergeCell ref="B59:F59"/>
    <mergeCell ref="G59:H59"/>
    <mergeCell ref="I59:J59"/>
    <mergeCell ref="K59:L59"/>
    <mergeCell ref="M59:N59"/>
    <mergeCell ref="O59:P59"/>
    <mergeCell ref="B58:F58"/>
    <mergeCell ref="G58:H58"/>
    <mergeCell ref="I58:J58"/>
    <mergeCell ref="K58:L58"/>
    <mergeCell ref="M58:N58"/>
    <mergeCell ref="O58:P58"/>
    <mergeCell ref="B56:Q56"/>
    <mergeCell ref="B57:F57"/>
    <mergeCell ref="G57:H57"/>
    <mergeCell ref="I57:J57"/>
    <mergeCell ref="K57:L57"/>
    <mergeCell ref="M57:N57"/>
    <mergeCell ref="O57:P57"/>
    <mergeCell ref="B55:F55"/>
    <mergeCell ref="G55:H55"/>
    <mergeCell ref="I55:J55"/>
    <mergeCell ref="K55:L55"/>
    <mergeCell ref="M55:N55"/>
    <mergeCell ref="O55:P55"/>
    <mergeCell ref="B54:F54"/>
    <mergeCell ref="G54:H54"/>
    <mergeCell ref="I54:J54"/>
    <mergeCell ref="K54:L54"/>
    <mergeCell ref="M54:N54"/>
    <mergeCell ref="O54:P54"/>
    <mergeCell ref="B53:F53"/>
    <mergeCell ref="G53:H53"/>
    <mergeCell ref="I53:J53"/>
    <mergeCell ref="K53:L53"/>
    <mergeCell ref="M53:N53"/>
    <mergeCell ref="O53:P53"/>
    <mergeCell ref="B52:F52"/>
    <mergeCell ref="G52:H52"/>
    <mergeCell ref="I52:J52"/>
    <mergeCell ref="K52:L52"/>
    <mergeCell ref="M52:N52"/>
    <mergeCell ref="O52:P52"/>
    <mergeCell ref="B50:Q50"/>
    <mergeCell ref="B51:F51"/>
    <mergeCell ref="G51:H51"/>
    <mergeCell ref="I51:J51"/>
    <mergeCell ref="K51:L51"/>
    <mergeCell ref="M51:N51"/>
    <mergeCell ref="O51:P51"/>
    <mergeCell ref="A46:XFD46"/>
    <mergeCell ref="B47:Q47"/>
    <mergeCell ref="B48:F49"/>
    <mergeCell ref="G48:H49"/>
    <mergeCell ref="I48:N48"/>
    <mergeCell ref="O48:P49"/>
    <mergeCell ref="Q48:Q49"/>
    <mergeCell ref="I49:J49"/>
    <mergeCell ref="K49:L49"/>
    <mergeCell ref="M49:N49"/>
    <mergeCell ref="B45:F45"/>
    <mergeCell ref="G45:H45"/>
    <mergeCell ref="I45:J45"/>
    <mergeCell ref="K45:L45"/>
    <mergeCell ref="M45:N45"/>
    <mergeCell ref="O45:P45"/>
    <mergeCell ref="B44:F44"/>
    <mergeCell ref="G44:H44"/>
    <mergeCell ref="I44:J44"/>
    <mergeCell ref="K44:L44"/>
    <mergeCell ref="M44:N44"/>
    <mergeCell ref="O44:P44"/>
    <mergeCell ref="B43:F43"/>
    <mergeCell ref="G43:H43"/>
    <mergeCell ref="I43:J43"/>
    <mergeCell ref="K43:L43"/>
    <mergeCell ref="M43:N43"/>
    <mergeCell ref="O43:P43"/>
    <mergeCell ref="B42:F42"/>
    <mergeCell ref="G42:H42"/>
    <mergeCell ref="I42:J42"/>
    <mergeCell ref="K42:L42"/>
    <mergeCell ref="M42:N42"/>
    <mergeCell ref="O42:P42"/>
    <mergeCell ref="B41:F41"/>
    <mergeCell ref="G41:H41"/>
    <mergeCell ref="I41:J41"/>
    <mergeCell ref="K41:L41"/>
    <mergeCell ref="M41:N41"/>
    <mergeCell ref="O41:P41"/>
    <mergeCell ref="B40:F40"/>
    <mergeCell ref="G40:H40"/>
    <mergeCell ref="I40:J40"/>
    <mergeCell ref="K40:L40"/>
    <mergeCell ref="M40:N40"/>
    <mergeCell ref="O40:P40"/>
    <mergeCell ref="B39:F39"/>
    <mergeCell ref="G39:H39"/>
    <mergeCell ref="I39:J39"/>
    <mergeCell ref="K39:L39"/>
    <mergeCell ref="M39:N39"/>
    <mergeCell ref="O39:P39"/>
    <mergeCell ref="B37:Q37"/>
    <mergeCell ref="B38:F38"/>
    <mergeCell ref="G38:H38"/>
    <mergeCell ref="I38:J38"/>
    <mergeCell ref="K38:L38"/>
    <mergeCell ref="M38:N38"/>
    <mergeCell ref="O38:P38"/>
    <mergeCell ref="B36:F36"/>
    <mergeCell ref="G36:H36"/>
    <mergeCell ref="I36:J36"/>
    <mergeCell ref="K36:L36"/>
    <mergeCell ref="M36:N36"/>
    <mergeCell ref="O36:P36"/>
    <mergeCell ref="B35:F35"/>
    <mergeCell ref="G35:H35"/>
    <mergeCell ref="I35:J35"/>
    <mergeCell ref="K35:L35"/>
    <mergeCell ref="M35:N35"/>
    <mergeCell ref="O35:P35"/>
    <mergeCell ref="B34:F34"/>
    <mergeCell ref="G34:H34"/>
    <mergeCell ref="I34:J34"/>
    <mergeCell ref="K34:L34"/>
    <mergeCell ref="M34:N34"/>
    <mergeCell ref="O34:P34"/>
    <mergeCell ref="B33:F33"/>
    <mergeCell ref="G33:H33"/>
    <mergeCell ref="I33:J33"/>
    <mergeCell ref="K33:L33"/>
    <mergeCell ref="M33:N33"/>
    <mergeCell ref="O33:P33"/>
    <mergeCell ref="B32:F32"/>
    <mergeCell ref="G32:H32"/>
    <mergeCell ref="I32:J32"/>
    <mergeCell ref="K32:L32"/>
    <mergeCell ref="M32:N32"/>
    <mergeCell ref="O32:P32"/>
    <mergeCell ref="B30:Q30"/>
    <mergeCell ref="B31:F31"/>
    <mergeCell ref="G31:H31"/>
    <mergeCell ref="I31:J31"/>
    <mergeCell ref="K31:L31"/>
    <mergeCell ref="M31:N31"/>
    <mergeCell ref="O31:P31"/>
    <mergeCell ref="B27:Q27"/>
    <mergeCell ref="B28:F29"/>
    <mergeCell ref="G28:H29"/>
    <mergeCell ref="I28:N28"/>
    <mergeCell ref="O28:P29"/>
    <mergeCell ref="Q28:Q29"/>
    <mergeCell ref="I29:J29"/>
    <mergeCell ref="K29:L29"/>
    <mergeCell ref="M29:N29"/>
    <mergeCell ref="B26:F26"/>
    <mergeCell ref="G26:H26"/>
    <mergeCell ref="I26:J26"/>
    <mergeCell ref="K26:L26"/>
    <mergeCell ref="M26:N26"/>
    <mergeCell ref="O26:P26"/>
    <mergeCell ref="B25:F25"/>
    <mergeCell ref="G25:H25"/>
    <mergeCell ref="I25:J25"/>
    <mergeCell ref="K25:L25"/>
    <mergeCell ref="M25:N25"/>
    <mergeCell ref="O25:P25"/>
    <mergeCell ref="B24:F24"/>
    <mergeCell ref="G24:H24"/>
    <mergeCell ref="I24:J24"/>
    <mergeCell ref="K24:L24"/>
    <mergeCell ref="M24:N24"/>
    <mergeCell ref="O24:P24"/>
    <mergeCell ref="B23:F23"/>
    <mergeCell ref="G23:H23"/>
    <mergeCell ref="I23:J23"/>
    <mergeCell ref="K23:L23"/>
    <mergeCell ref="M23:N23"/>
    <mergeCell ref="O23:P23"/>
    <mergeCell ref="B22:F22"/>
    <mergeCell ref="G22:H22"/>
    <mergeCell ref="I22:J22"/>
    <mergeCell ref="K22:L22"/>
    <mergeCell ref="M22:N22"/>
    <mergeCell ref="O22:P22"/>
    <mergeCell ref="B21:F21"/>
    <mergeCell ref="G21:H21"/>
    <mergeCell ref="I21:J21"/>
    <mergeCell ref="K21:L21"/>
    <mergeCell ref="M21:N21"/>
    <mergeCell ref="O21:P21"/>
    <mergeCell ref="B19:Q19"/>
    <mergeCell ref="B20:F20"/>
    <mergeCell ref="G20:H20"/>
    <mergeCell ref="I20:J20"/>
    <mergeCell ref="K20:L20"/>
    <mergeCell ref="M20:N20"/>
    <mergeCell ref="O20:P20"/>
    <mergeCell ref="B18:F18"/>
    <mergeCell ref="G18:H18"/>
    <mergeCell ref="I18:J18"/>
    <mergeCell ref="K18:L18"/>
    <mergeCell ref="M18:N18"/>
    <mergeCell ref="O18:P18"/>
    <mergeCell ref="B17:F17"/>
    <mergeCell ref="G17:H17"/>
    <mergeCell ref="I17:J17"/>
    <mergeCell ref="K17:L17"/>
    <mergeCell ref="M17:N17"/>
    <mergeCell ref="O17:P17"/>
    <mergeCell ref="B16:F16"/>
    <mergeCell ref="G16:H16"/>
    <mergeCell ref="I16:J16"/>
    <mergeCell ref="K16:L16"/>
    <mergeCell ref="M16:N16"/>
    <mergeCell ref="O16:P16"/>
    <mergeCell ref="B15:F15"/>
    <mergeCell ref="G15:H15"/>
    <mergeCell ref="I15:J15"/>
    <mergeCell ref="K15:L15"/>
    <mergeCell ref="M15:N15"/>
    <mergeCell ref="O15:P15"/>
    <mergeCell ref="B14:F14"/>
    <mergeCell ref="G14:H14"/>
    <mergeCell ref="I14:J14"/>
    <mergeCell ref="K14:L14"/>
    <mergeCell ref="M14:N14"/>
    <mergeCell ref="O14:P14"/>
    <mergeCell ref="M10:N10"/>
    <mergeCell ref="B11:Q11"/>
    <mergeCell ref="B12:Q12"/>
    <mergeCell ref="B13:F13"/>
    <mergeCell ref="G13:H13"/>
    <mergeCell ref="I13:J13"/>
    <mergeCell ref="K13:L13"/>
    <mergeCell ref="M13:N13"/>
    <mergeCell ref="O13:P13"/>
    <mergeCell ref="B3:F3"/>
    <mergeCell ref="M3:Q3"/>
    <mergeCell ref="B6:Q7"/>
    <mergeCell ref="B9:F10"/>
    <mergeCell ref="G9:H10"/>
    <mergeCell ref="I9:N9"/>
    <mergeCell ref="O9:P10"/>
    <mergeCell ref="Q9:Q10"/>
    <mergeCell ref="I10:J10"/>
    <mergeCell ref="K10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K27" sqref="K27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8554687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44460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x14ac:dyDescent="0.25">
      <c r="A4" s="55" t="s">
        <v>14</v>
      </c>
      <c r="B4" s="55" t="s">
        <v>261</v>
      </c>
      <c r="C4" s="28" t="s">
        <v>16</v>
      </c>
      <c r="D4" s="47" t="s">
        <v>15</v>
      </c>
      <c r="E4" s="9">
        <v>120</v>
      </c>
      <c r="F4" s="60">
        <v>16</v>
      </c>
      <c r="G4" s="33">
        <v>88.168999999999997</v>
      </c>
      <c r="H4" s="33">
        <v>1.3640000000000001</v>
      </c>
      <c r="I4" s="33">
        <v>8.4960000000000004</v>
      </c>
      <c r="J4" s="33">
        <v>1.5620000000000001</v>
      </c>
    </row>
    <row r="5" spans="1:10" s="54" customFormat="1" x14ac:dyDescent="0.25">
      <c r="A5" s="55"/>
      <c r="B5" s="55" t="s">
        <v>270</v>
      </c>
      <c r="C5" s="28" t="s">
        <v>18</v>
      </c>
      <c r="D5" s="47" t="s">
        <v>17</v>
      </c>
      <c r="E5" s="9">
        <v>40</v>
      </c>
      <c r="F5" s="60">
        <v>6</v>
      </c>
      <c r="G5" s="33">
        <v>165.2</v>
      </c>
      <c r="H5" s="33">
        <v>3</v>
      </c>
      <c r="I5" s="33">
        <v>4.4000000000000004</v>
      </c>
      <c r="J5" s="33">
        <v>28.4</v>
      </c>
    </row>
    <row r="6" spans="1:10" s="54" customFormat="1" x14ac:dyDescent="0.25">
      <c r="A6" s="55"/>
      <c r="B6" s="55" t="s">
        <v>262</v>
      </c>
      <c r="C6" s="28" t="s">
        <v>20</v>
      </c>
      <c r="D6" s="47" t="s">
        <v>19</v>
      </c>
      <c r="E6" s="9">
        <v>200</v>
      </c>
      <c r="F6" s="60">
        <v>6</v>
      </c>
      <c r="G6" s="33">
        <v>99.816000000000003</v>
      </c>
      <c r="H6" s="33">
        <v>2.88</v>
      </c>
      <c r="I6" s="33">
        <v>2.7</v>
      </c>
      <c r="J6" s="33">
        <v>15.999000000000001</v>
      </c>
    </row>
    <row r="7" spans="1:10" s="54" customFormat="1" x14ac:dyDescent="0.25">
      <c r="A7" s="55"/>
      <c r="B7" s="56" t="s">
        <v>263</v>
      </c>
      <c r="C7" s="28" t="s">
        <v>22</v>
      </c>
      <c r="D7" s="47" t="s">
        <v>21</v>
      </c>
      <c r="E7" s="9">
        <v>40</v>
      </c>
      <c r="F7" s="60">
        <v>2</v>
      </c>
      <c r="G7" s="33">
        <v>104.68</v>
      </c>
      <c r="H7" s="33">
        <v>3</v>
      </c>
      <c r="I7" s="33">
        <v>1.1599999999999999</v>
      </c>
      <c r="J7" s="33">
        <v>20.56</v>
      </c>
    </row>
    <row r="8" spans="1:10" s="54" customFormat="1" x14ac:dyDescent="0.25">
      <c r="A8" s="55"/>
      <c r="B8" s="56" t="s">
        <v>265</v>
      </c>
      <c r="C8" s="28" t="s">
        <v>22</v>
      </c>
      <c r="D8" s="47" t="s">
        <v>23</v>
      </c>
      <c r="E8" s="9">
        <v>110</v>
      </c>
      <c r="F8" s="60">
        <v>10</v>
      </c>
      <c r="G8" s="33">
        <v>96.69</v>
      </c>
      <c r="H8" s="33">
        <v>1.21</v>
      </c>
      <c r="I8" s="33">
        <v>0.33</v>
      </c>
      <c r="J8" s="33">
        <v>22.22</v>
      </c>
    </row>
    <row r="9" spans="1:10" s="54" customFormat="1" x14ac:dyDescent="0.25">
      <c r="A9" s="55"/>
      <c r="B9" s="57"/>
      <c r="C9" s="57"/>
      <c r="D9" s="58"/>
      <c r="E9" s="59"/>
      <c r="F9" s="60">
        <f>SUM(F4:F8)</f>
        <v>40</v>
      </c>
      <c r="G9" s="59"/>
      <c r="H9" s="59"/>
      <c r="I9" s="59"/>
      <c r="J9" s="59"/>
    </row>
    <row r="10" spans="1:10" s="54" customFormat="1" ht="25.5" x14ac:dyDescent="0.25">
      <c r="A10" s="55" t="s">
        <v>25</v>
      </c>
      <c r="B10" s="55" t="s">
        <v>264</v>
      </c>
      <c r="C10" s="28" t="s">
        <v>27</v>
      </c>
      <c r="D10" s="47" t="s">
        <v>26</v>
      </c>
      <c r="E10" s="9">
        <v>60</v>
      </c>
      <c r="F10" s="60">
        <v>6</v>
      </c>
      <c r="G10" s="33">
        <v>50.97</v>
      </c>
      <c r="H10" s="33">
        <v>0.85499999999999998</v>
      </c>
      <c r="I10" s="33">
        <v>3.0539999999999998</v>
      </c>
      <c r="J10" s="33">
        <v>5.016</v>
      </c>
    </row>
    <row r="11" spans="1:10" s="54" customFormat="1" ht="25.5" x14ac:dyDescent="0.25">
      <c r="A11" s="55"/>
      <c r="B11" s="55" t="s">
        <v>266</v>
      </c>
      <c r="C11" s="14" t="s">
        <v>30</v>
      </c>
      <c r="D11" s="47" t="s">
        <v>28</v>
      </c>
      <c r="E11" s="9" t="s">
        <v>29</v>
      </c>
      <c r="F11" s="60">
        <v>15</v>
      </c>
      <c r="G11" s="33">
        <v>79.915999999999997</v>
      </c>
      <c r="H11" s="33">
        <v>1.752</v>
      </c>
      <c r="I11" s="33">
        <v>4.7039999999999997</v>
      </c>
      <c r="J11" s="33">
        <v>7.6429999999999998</v>
      </c>
    </row>
    <row r="12" spans="1:10" s="54" customFormat="1" x14ac:dyDescent="0.25">
      <c r="A12" s="55"/>
      <c r="B12" s="55" t="s">
        <v>267</v>
      </c>
      <c r="C12" s="14" t="s">
        <v>32</v>
      </c>
      <c r="D12" s="47" t="s">
        <v>31</v>
      </c>
      <c r="E12" s="9">
        <v>200</v>
      </c>
      <c r="F12" s="60">
        <v>33</v>
      </c>
      <c r="G12" s="33">
        <v>407.17099999999999</v>
      </c>
      <c r="H12" s="33">
        <v>19.54</v>
      </c>
      <c r="I12" s="33">
        <v>19.838999999999999</v>
      </c>
      <c r="J12" s="33">
        <v>37.615000000000002</v>
      </c>
    </row>
    <row r="13" spans="1:10" s="54" customFormat="1" x14ac:dyDescent="0.25">
      <c r="A13" s="55"/>
      <c r="B13" s="55" t="s">
        <v>268</v>
      </c>
      <c r="C13" s="28" t="s">
        <v>35</v>
      </c>
      <c r="D13" s="47" t="s">
        <v>33</v>
      </c>
      <c r="E13" s="9">
        <v>200</v>
      </c>
      <c r="F13" s="60">
        <v>10</v>
      </c>
      <c r="G13" s="33">
        <v>57.34</v>
      </c>
      <c r="H13" s="33">
        <v>0.27600000000000002</v>
      </c>
      <c r="I13" s="33" t="s">
        <v>34</v>
      </c>
      <c r="J13" s="33">
        <v>14.058999999999999</v>
      </c>
    </row>
    <row r="14" spans="1:10" s="54" customFormat="1" x14ac:dyDescent="0.25">
      <c r="A14" s="55"/>
      <c r="B14" s="55" t="s">
        <v>269</v>
      </c>
      <c r="C14" s="28" t="s">
        <v>22</v>
      </c>
      <c r="D14" s="47" t="s">
        <v>36</v>
      </c>
      <c r="E14" s="9">
        <v>50</v>
      </c>
      <c r="F14" s="60">
        <v>4</v>
      </c>
      <c r="G14" s="33">
        <v>93.25</v>
      </c>
      <c r="H14" s="33">
        <v>3.65</v>
      </c>
      <c r="I14" s="33">
        <v>0.65</v>
      </c>
      <c r="J14" s="33">
        <v>18.2</v>
      </c>
    </row>
    <row r="15" spans="1:10" s="54" customFormat="1" x14ac:dyDescent="0.25">
      <c r="A15" s="55"/>
      <c r="B15" s="57"/>
      <c r="C15" s="57"/>
      <c r="D15" s="58"/>
      <c r="E15" s="59"/>
      <c r="F15" s="60">
        <f>SUM(F10:F14)</f>
        <v>68</v>
      </c>
      <c r="G15" s="59"/>
      <c r="H15" s="59"/>
      <c r="I15" s="59"/>
      <c r="J15" s="59"/>
    </row>
    <row r="16" spans="1:10" x14ac:dyDescent="0.25">
      <c r="A16" s="55"/>
      <c r="B16" s="57"/>
      <c r="C16" s="57"/>
      <c r="D16" s="58"/>
      <c r="E16" s="59"/>
      <c r="F16" s="60">
        <f>F15+F9</f>
        <v>108</v>
      </c>
      <c r="G16" s="59"/>
      <c r="H16" s="59"/>
      <c r="I16" s="59"/>
      <c r="J16" s="59"/>
    </row>
  </sheetData>
  <mergeCells count="1">
    <mergeCell ref="B1:D1"/>
  </mergeCells>
  <pageMargins left="0.7" right="0.7" top="0.75" bottom="0.75" header="0.3" footer="0.3"/>
  <ignoredErrors>
    <ignoredError sqref="F15:F16 F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710937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44461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14" t="s">
        <v>42</v>
      </c>
      <c r="D4" s="47" t="s">
        <v>40</v>
      </c>
      <c r="E4" s="19" t="s">
        <v>41</v>
      </c>
      <c r="F4" s="60">
        <v>13</v>
      </c>
      <c r="G4" s="33">
        <v>169.04400000000001</v>
      </c>
      <c r="H4" s="33">
        <v>3.9670000000000001</v>
      </c>
      <c r="I4" s="33">
        <v>6.56</v>
      </c>
      <c r="J4" s="33">
        <v>23.533999999999999</v>
      </c>
    </row>
    <row r="5" spans="1:10" s="54" customFormat="1" x14ac:dyDescent="0.25">
      <c r="A5" s="55"/>
      <c r="B5" s="55" t="s">
        <v>264</v>
      </c>
      <c r="C5" s="28" t="s">
        <v>44</v>
      </c>
      <c r="D5" s="47" t="s">
        <v>43</v>
      </c>
      <c r="E5" s="9">
        <v>15</v>
      </c>
      <c r="F5" s="60">
        <v>4</v>
      </c>
      <c r="G5" s="33">
        <v>50.1</v>
      </c>
      <c r="H5" s="33">
        <v>4.0199999999999996</v>
      </c>
      <c r="I5" s="33">
        <v>3.78</v>
      </c>
      <c r="J5" s="33" t="s">
        <v>34</v>
      </c>
    </row>
    <row r="6" spans="1:10" s="54" customFormat="1" x14ac:dyDescent="0.25">
      <c r="A6" s="55"/>
      <c r="B6" s="55" t="s">
        <v>262</v>
      </c>
      <c r="C6" s="28" t="s">
        <v>46</v>
      </c>
      <c r="D6" s="47" t="s">
        <v>45</v>
      </c>
      <c r="E6" s="9">
        <v>200</v>
      </c>
      <c r="F6" s="60">
        <v>6</v>
      </c>
      <c r="G6" s="33">
        <v>109.816</v>
      </c>
      <c r="H6" s="33">
        <v>4.8550000000000004</v>
      </c>
      <c r="I6" s="33">
        <v>4</v>
      </c>
      <c r="J6" s="33">
        <v>13.599</v>
      </c>
    </row>
    <row r="7" spans="1:10" s="54" customFormat="1" x14ac:dyDescent="0.25">
      <c r="A7" s="55"/>
      <c r="B7" s="56" t="s">
        <v>263</v>
      </c>
      <c r="C7" s="28" t="s">
        <v>22</v>
      </c>
      <c r="D7" s="47" t="s">
        <v>47</v>
      </c>
      <c r="E7" s="9">
        <v>40</v>
      </c>
      <c r="F7" s="60">
        <v>2</v>
      </c>
      <c r="G7" s="33">
        <v>104.68</v>
      </c>
      <c r="H7" s="33">
        <v>3</v>
      </c>
      <c r="I7" s="33">
        <v>1.1599999999999999</v>
      </c>
      <c r="J7" s="33">
        <v>20.56</v>
      </c>
    </row>
    <row r="8" spans="1:10" s="54" customFormat="1" x14ac:dyDescent="0.25">
      <c r="A8" s="55"/>
      <c r="B8" s="56" t="s">
        <v>271</v>
      </c>
      <c r="C8" s="28" t="s">
        <v>22</v>
      </c>
      <c r="D8" s="47" t="s">
        <v>48</v>
      </c>
      <c r="E8" s="9">
        <v>125</v>
      </c>
      <c r="F8" s="60">
        <v>15</v>
      </c>
      <c r="G8" s="33">
        <v>67.5</v>
      </c>
      <c r="H8" s="33">
        <v>4</v>
      </c>
      <c r="I8" s="33">
        <v>3.1</v>
      </c>
      <c r="J8" s="33">
        <v>5.9</v>
      </c>
    </row>
    <row r="9" spans="1:10" s="54" customFormat="1" x14ac:dyDescent="0.25">
      <c r="A9" s="55"/>
      <c r="B9" s="57"/>
      <c r="C9" s="57"/>
      <c r="D9" s="58"/>
      <c r="E9" s="59"/>
      <c r="F9" s="60">
        <f>SUM(F4:F8)</f>
        <v>40</v>
      </c>
      <c r="G9" s="59"/>
      <c r="H9" s="59"/>
      <c r="I9" s="59"/>
      <c r="J9" s="59"/>
    </row>
    <row r="10" spans="1:10" s="54" customFormat="1" x14ac:dyDescent="0.25">
      <c r="A10" s="55" t="s">
        <v>25</v>
      </c>
      <c r="B10" s="55" t="s">
        <v>264</v>
      </c>
      <c r="C10" s="14" t="s">
        <v>50</v>
      </c>
      <c r="D10" s="47" t="s">
        <v>49</v>
      </c>
      <c r="E10" s="9">
        <v>50</v>
      </c>
      <c r="F10" s="60">
        <v>6</v>
      </c>
      <c r="G10" s="33">
        <v>53.091000000000001</v>
      </c>
      <c r="H10" s="33">
        <v>0.52200000000000002</v>
      </c>
      <c r="I10" s="33">
        <v>5.0110000000000001</v>
      </c>
      <c r="J10" s="33">
        <v>1.476</v>
      </c>
    </row>
    <row r="11" spans="1:10" s="54" customFormat="1" ht="25.5" x14ac:dyDescent="0.25">
      <c r="A11" s="55"/>
      <c r="B11" s="55" t="s">
        <v>266</v>
      </c>
      <c r="C11" s="28" t="s">
        <v>53</v>
      </c>
      <c r="D11" s="47" t="s">
        <v>51</v>
      </c>
      <c r="E11" s="19" t="s">
        <v>52</v>
      </c>
      <c r="F11" s="60">
        <v>13</v>
      </c>
      <c r="G11" s="33">
        <v>225.47399999999999</v>
      </c>
      <c r="H11" s="33">
        <v>7.3339999999999996</v>
      </c>
      <c r="I11" s="33">
        <v>5.665</v>
      </c>
      <c r="J11" s="33">
        <v>36.289000000000001</v>
      </c>
    </row>
    <row r="12" spans="1:10" s="54" customFormat="1" x14ac:dyDescent="0.25">
      <c r="A12" s="55"/>
      <c r="B12" s="55" t="s">
        <v>267</v>
      </c>
      <c r="C12" s="28" t="s">
        <v>55</v>
      </c>
      <c r="D12" s="47" t="s">
        <v>54</v>
      </c>
      <c r="E12" s="9">
        <v>80</v>
      </c>
      <c r="F12" s="60">
        <v>23</v>
      </c>
      <c r="G12" s="33">
        <v>135.50800000000001</v>
      </c>
      <c r="H12" s="33">
        <v>10.067</v>
      </c>
      <c r="I12" s="33">
        <v>7.1479999999999997</v>
      </c>
      <c r="J12" s="33">
        <v>7.7279999999999998</v>
      </c>
    </row>
    <row r="13" spans="1:10" s="54" customFormat="1" x14ac:dyDescent="0.25">
      <c r="A13" s="55"/>
      <c r="B13" s="55" t="s">
        <v>272</v>
      </c>
      <c r="C13" s="28" t="s">
        <v>57</v>
      </c>
      <c r="D13" s="47" t="s">
        <v>56</v>
      </c>
      <c r="E13" s="9">
        <v>150</v>
      </c>
      <c r="F13" s="60">
        <v>12</v>
      </c>
      <c r="G13" s="33">
        <v>147.541</v>
      </c>
      <c r="H13" s="33">
        <v>3.242</v>
      </c>
      <c r="I13" s="33">
        <v>5.2329999999999997</v>
      </c>
      <c r="J13" s="33">
        <v>21.869</v>
      </c>
    </row>
    <row r="14" spans="1:10" s="54" customFormat="1" x14ac:dyDescent="0.25">
      <c r="A14" s="55"/>
      <c r="B14" s="55" t="s">
        <v>268</v>
      </c>
      <c r="C14" s="14">
        <v>441</v>
      </c>
      <c r="D14" s="47" t="s">
        <v>58</v>
      </c>
      <c r="E14" s="9">
        <v>200</v>
      </c>
      <c r="F14" s="60">
        <v>10</v>
      </c>
      <c r="G14" s="33">
        <v>86.147999999999996</v>
      </c>
      <c r="H14" s="33">
        <v>0.40799999999999997</v>
      </c>
      <c r="I14" s="33">
        <v>0.16800000000000001</v>
      </c>
      <c r="J14" s="33">
        <v>20.751000000000001</v>
      </c>
    </row>
    <row r="15" spans="1:10" s="54" customFormat="1" x14ac:dyDescent="0.25">
      <c r="A15" s="55"/>
      <c r="B15" s="55" t="s">
        <v>269</v>
      </c>
      <c r="C15" s="28" t="s">
        <v>22</v>
      </c>
      <c r="D15" s="47" t="s">
        <v>36</v>
      </c>
      <c r="E15" s="9">
        <v>50</v>
      </c>
      <c r="F15" s="60">
        <v>4</v>
      </c>
      <c r="G15" s="33">
        <v>93.25</v>
      </c>
      <c r="H15" s="33">
        <v>3.65</v>
      </c>
      <c r="I15" s="33">
        <v>0.65</v>
      </c>
      <c r="J15" s="33">
        <v>18.2</v>
      </c>
    </row>
    <row r="16" spans="1:10" s="54" customFormat="1" x14ac:dyDescent="0.25">
      <c r="A16" s="55"/>
      <c r="B16" s="57"/>
      <c r="C16" s="57"/>
      <c r="D16" s="58"/>
      <c r="E16" s="59"/>
      <c r="F16" s="60">
        <f>SUM(F10:F15)</f>
        <v>68</v>
      </c>
      <c r="G16" s="59"/>
      <c r="H16" s="59"/>
      <c r="I16" s="59"/>
      <c r="J16" s="59"/>
    </row>
    <row r="17" spans="1:10" x14ac:dyDescent="0.25">
      <c r="A17" s="55"/>
      <c r="B17" s="57"/>
      <c r="C17" s="57"/>
      <c r="D17" s="58"/>
      <c r="E17" s="59"/>
      <c r="F17" s="60">
        <f>F16+F9</f>
        <v>108</v>
      </c>
      <c r="G17" s="59"/>
      <c r="H17" s="59"/>
      <c r="I17" s="59"/>
      <c r="J17" s="59"/>
    </row>
  </sheetData>
  <mergeCells count="1">
    <mergeCell ref="B1:D1"/>
  </mergeCells>
  <pageMargins left="0.7" right="0.7" top="0.75" bottom="0.75" header="0.3" footer="0.3"/>
  <ignoredErrors>
    <ignoredError sqref="F16:F17 F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24" sqref="J24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570312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44462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28" t="s">
        <v>62</v>
      </c>
      <c r="D4" s="47" t="s">
        <v>60</v>
      </c>
      <c r="E4" s="19" t="s">
        <v>61</v>
      </c>
      <c r="F4" s="60">
        <v>23</v>
      </c>
      <c r="G4" s="33">
        <v>153.1</v>
      </c>
      <c r="H4" s="33">
        <v>8.8360000000000003</v>
      </c>
      <c r="I4" s="33">
        <v>6.0060000000000002</v>
      </c>
      <c r="J4" s="33">
        <v>15.925000000000001</v>
      </c>
    </row>
    <row r="5" spans="1:10" s="54" customFormat="1" x14ac:dyDescent="0.25">
      <c r="A5" s="55"/>
      <c r="B5" s="55" t="s">
        <v>262</v>
      </c>
      <c r="C5" s="28" t="s">
        <v>64</v>
      </c>
      <c r="D5" s="47" t="s">
        <v>63</v>
      </c>
      <c r="E5" s="9">
        <v>200</v>
      </c>
      <c r="F5" s="60">
        <v>5</v>
      </c>
      <c r="G5" s="33">
        <v>55.701000000000001</v>
      </c>
      <c r="H5" s="33">
        <v>1.6</v>
      </c>
      <c r="I5" s="33">
        <v>1.3009999999999999</v>
      </c>
      <c r="J5" s="33">
        <v>9.3979999999999997</v>
      </c>
    </row>
    <row r="6" spans="1:10" s="54" customFormat="1" x14ac:dyDescent="0.25">
      <c r="A6" s="55"/>
      <c r="B6" s="55" t="s">
        <v>263</v>
      </c>
      <c r="C6" s="28" t="s">
        <v>22</v>
      </c>
      <c r="D6" s="47" t="s">
        <v>47</v>
      </c>
      <c r="E6" s="9">
        <v>40</v>
      </c>
      <c r="F6" s="60">
        <v>2</v>
      </c>
      <c r="G6" s="33">
        <v>104.68</v>
      </c>
      <c r="H6" s="33">
        <v>3</v>
      </c>
      <c r="I6" s="33">
        <v>1.1599999999999999</v>
      </c>
      <c r="J6" s="33">
        <v>20.56</v>
      </c>
    </row>
    <row r="7" spans="1:10" s="54" customFormat="1" x14ac:dyDescent="0.25">
      <c r="A7" s="55"/>
      <c r="B7" s="56" t="s">
        <v>265</v>
      </c>
      <c r="C7" s="28" t="s">
        <v>18</v>
      </c>
      <c r="D7" s="47" t="s">
        <v>65</v>
      </c>
      <c r="E7" s="9">
        <v>100</v>
      </c>
      <c r="F7" s="60">
        <v>10</v>
      </c>
      <c r="G7" s="33">
        <v>35</v>
      </c>
      <c r="H7" s="33">
        <v>0.8</v>
      </c>
      <c r="I7" s="33">
        <v>0.2</v>
      </c>
      <c r="J7" s="33">
        <v>7.5</v>
      </c>
    </row>
    <row r="8" spans="1:10" s="54" customFormat="1" x14ac:dyDescent="0.25">
      <c r="A8" s="55"/>
      <c r="B8" s="57"/>
      <c r="C8" s="57"/>
      <c r="D8" s="58"/>
      <c r="E8" s="59"/>
      <c r="F8" s="60">
        <f>SUM(F4:F7)</f>
        <v>40</v>
      </c>
      <c r="G8" s="59"/>
      <c r="H8" s="59"/>
      <c r="I8" s="59"/>
      <c r="J8" s="59"/>
    </row>
    <row r="9" spans="1:10" s="54" customFormat="1" x14ac:dyDescent="0.25">
      <c r="A9" s="55" t="s">
        <v>25</v>
      </c>
      <c r="B9" s="55" t="s">
        <v>264</v>
      </c>
      <c r="C9" s="14" t="s">
        <v>67</v>
      </c>
      <c r="D9" s="47" t="s">
        <v>66</v>
      </c>
      <c r="E9" s="9">
        <v>60</v>
      </c>
      <c r="F9" s="60">
        <v>8</v>
      </c>
      <c r="G9" s="33">
        <v>58.499000000000002</v>
      </c>
      <c r="H9" s="33">
        <v>0.86799999999999999</v>
      </c>
      <c r="I9" s="33">
        <v>3.1070000000000002</v>
      </c>
      <c r="J9" s="33">
        <v>6.766</v>
      </c>
    </row>
    <row r="10" spans="1:10" s="54" customFormat="1" ht="25.5" x14ac:dyDescent="0.25">
      <c r="A10" s="55"/>
      <c r="B10" s="55" t="s">
        <v>266</v>
      </c>
      <c r="C10" s="14" t="s">
        <v>70</v>
      </c>
      <c r="D10" s="47" t="s">
        <v>68</v>
      </c>
      <c r="E10" s="19" t="s">
        <v>69</v>
      </c>
      <c r="F10" s="60">
        <v>12</v>
      </c>
      <c r="G10" s="33">
        <v>90.932000000000002</v>
      </c>
      <c r="H10" s="33">
        <v>1.633</v>
      </c>
      <c r="I10" s="33">
        <v>4.9189999999999996</v>
      </c>
      <c r="J10" s="33">
        <v>10.032</v>
      </c>
    </row>
    <row r="11" spans="1:10" s="54" customFormat="1" x14ac:dyDescent="0.25">
      <c r="A11" s="55"/>
      <c r="B11" s="55" t="s">
        <v>267</v>
      </c>
      <c r="C11" s="14" t="s">
        <v>72</v>
      </c>
      <c r="D11" s="47" t="s">
        <v>71</v>
      </c>
      <c r="E11" s="9">
        <v>200</v>
      </c>
      <c r="F11" s="60">
        <v>36</v>
      </c>
      <c r="G11" s="33">
        <v>484.24</v>
      </c>
      <c r="H11" s="33">
        <v>17.562999999999999</v>
      </c>
      <c r="I11" s="33">
        <v>36.22</v>
      </c>
      <c r="J11" s="33">
        <v>22.001999999999999</v>
      </c>
    </row>
    <row r="12" spans="1:10" s="54" customFormat="1" x14ac:dyDescent="0.25">
      <c r="A12" s="55"/>
      <c r="B12" s="55" t="s">
        <v>268</v>
      </c>
      <c r="C12" s="14" t="s">
        <v>74</v>
      </c>
      <c r="D12" s="47" t="s">
        <v>73</v>
      </c>
      <c r="E12" s="9">
        <v>200</v>
      </c>
      <c r="F12" s="60">
        <v>8</v>
      </c>
      <c r="G12" s="33">
        <v>69.587999999999994</v>
      </c>
      <c r="H12" s="33">
        <v>8.7999999999999995E-2</v>
      </c>
      <c r="I12" s="33">
        <v>8.7999999999999995E-2</v>
      </c>
      <c r="J12" s="33">
        <v>17.111000000000001</v>
      </c>
    </row>
    <row r="13" spans="1:10" s="54" customFormat="1" x14ac:dyDescent="0.25">
      <c r="A13" s="55"/>
      <c r="B13" s="55" t="s">
        <v>269</v>
      </c>
      <c r="C13" s="28" t="s">
        <v>22</v>
      </c>
      <c r="D13" s="47" t="s">
        <v>75</v>
      </c>
      <c r="E13" s="9">
        <v>50</v>
      </c>
      <c r="F13" s="60">
        <v>4</v>
      </c>
      <c r="G13" s="33">
        <v>93.25</v>
      </c>
      <c r="H13" s="33">
        <v>3.65</v>
      </c>
      <c r="I13" s="33">
        <v>0.65</v>
      </c>
      <c r="J13" s="33">
        <v>18.2</v>
      </c>
    </row>
    <row r="14" spans="1:10" s="54" customFormat="1" x14ac:dyDescent="0.25">
      <c r="A14" s="55"/>
      <c r="B14" s="57"/>
      <c r="C14" s="57"/>
      <c r="D14" s="58"/>
      <c r="E14" s="59"/>
      <c r="F14" s="60">
        <f>SUM(F9:F13)</f>
        <v>68</v>
      </c>
      <c r="G14" s="59"/>
      <c r="H14" s="59"/>
      <c r="I14" s="59"/>
      <c r="J14" s="59"/>
    </row>
    <row r="15" spans="1:10" x14ac:dyDescent="0.25">
      <c r="A15" s="55"/>
      <c r="B15" s="57"/>
      <c r="C15" s="57"/>
      <c r="D15" s="58"/>
      <c r="E15" s="59"/>
      <c r="F15" s="60">
        <f>F14+F8</f>
        <v>108</v>
      </c>
      <c r="G15" s="59"/>
      <c r="H15" s="59"/>
      <c r="I15" s="59"/>
      <c r="J15" s="59"/>
    </row>
  </sheetData>
  <mergeCells count="1">
    <mergeCell ref="B1:D1"/>
  </mergeCells>
  <pageMargins left="0.7" right="0.7" top="0.75" bottom="0.75" header="0.3" footer="0.3"/>
  <ignoredErrors>
    <ignoredError sqref="F14:F15 F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275</v>
      </c>
      <c r="C1" s="98"/>
      <c r="D1" s="99"/>
      <c r="E1" s="50" t="s">
        <v>249</v>
      </c>
      <c r="F1" s="51"/>
      <c r="I1" s="50" t="s">
        <v>250</v>
      </c>
      <c r="J1" s="52">
        <v>44463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14" t="s">
        <v>42</v>
      </c>
      <c r="D4" s="47" t="s">
        <v>77</v>
      </c>
      <c r="E4" s="19" t="s">
        <v>41</v>
      </c>
      <c r="F4" s="60">
        <v>13</v>
      </c>
      <c r="G4" s="33">
        <v>167.36</v>
      </c>
      <c r="H4" s="33">
        <v>4.7720000000000002</v>
      </c>
      <c r="I4" s="33">
        <v>7.48</v>
      </c>
      <c r="J4" s="33">
        <v>20.238</v>
      </c>
    </row>
    <row r="5" spans="1:10" s="54" customFormat="1" x14ac:dyDescent="0.25">
      <c r="A5" s="55"/>
      <c r="B5" s="55" t="s">
        <v>262</v>
      </c>
      <c r="C5" s="28" t="s">
        <v>79</v>
      </c>
      <c r="D5" s="47" t="s">
        <v>78</v>
      </c>
      <c r="E5" s="9">
        <v>200</v>
      </c>
      <c r="F5" s="60">
        <v>5</v>
      </c>
      <c r="G5" s="33">
        <v>29.451000000000001</v>
      </c>
      <c r="H5" s="33">
        <v>0.2</v>
      </c>
      <c r="I5" s="33">
        <v>5.0999999999999997E-2</v>
      </c>
      <c r="J5" s="33">
        <v>7.048</v>
      </c>
    </row>
    <row r="6" spans="1:10" s="54" customFormat="1" x14ac:dyDescent="0.25">
      <c r="A6" s="55"/>
      <c r="B6" s="55" t="s">
        <v>264</v>
      </c>
      <c r="C6" s="14" t="s">
        <v>81</v>
      </c>
      <c r="D6" s="47" t="s">
        <v>80</v>
      </c>
      <c r="E6" s="9">
        <v>40</v>
      </c>
      <c r="F6" s="60">
        <v>8</v>
      </c>
      <c r="G6" s="33">
        <v>2.52</v>
      </c>
      <c r="H6" s="33">
        <v>0.20399999999999999</v>
      </c>
      <c r="I6" s="33">
        <v>0.184</v>
      </c>
      <c r="J6" s="33">
        <v>1.2E-2</v>
      </c>
    </row>
    <row r="7" spans="1:10" s="54" customFormat="1" x14ac:dyDescent="0.25">
      <c r="A7" s="55"/>
      <c r="B7" s="56" t="s">
        <v>263</v>
      </c>
      <c r="C7" s="28" t="s">
        <v>22</v>
      </c>
      <c r="D7" s="47" t="s">
        <v>47</v>
      </c>
      <c r="E7" s="9">
        <v>20</v>
      </c>
      <c r="F7" s="60">
        <v>2</v>
      </c>
      <c r="G7" s="33">
        <v>52.34</v>
      </c>
      <c r="H7" s="33">
        <v>1.5</v>
      </c>
      <c r="I7" s="33">
        <v>0.57999999999999996</v>
      </c>
      <c r="J7" s="33">
        <v>10.28</v>
      </c>
    </row>
    <row r="8" spans="1:10" s="54" customFormat="1" x14ac:dyDescent="0.25">
      <c r="A8" s="55"/>
      <c r="B8" s="56" t="s">
        <v>265</v>
      </c>
      <c r="C8" s="28" t="s">
        <v>18</v>
      </c>
      <c r="D8" s="47" t="s">
        <v>82</v>
      </c>
      <c r="E8" s="9">
        <v>120</v>
      </c>
      <c r="F8" s="60">
        <v>12</v>
      </c>
      <c r="G8" s="33">
        <v>53.28</v>
      </c>
      <c r="H8" s="33">
        <v>0.48</v>
      </c>
      <c r="I8" s="33">
        <v>0.48</v>
      </c>
      <c r="J8" s="33">
        <v>11.76</v>
      </c>
    </row>
    <row r="9" spans="1:10" s="54" customFormat="1" x14ac:dyDescent="0.25">
      <c r="A9" s="55"/>
      <c r="B9" s="57"/>
      <c r="C9" s="57"/>
      <c r="D9" s="58"/>
      <c r="E9" s="59"/>
      <c r="F9" s="60">
        <f>SUM(F4:F8)</f>
        <v>40</v>
      </c>
      <c r="G9" s="59"/>
      <c r="H9" s="59"/>
      <c r="I9" s="59"/>
      <c r="J9" s="59"/>
    </row>
    <row r="10" spans="1:10" s="54" customFormat="1" x14ac:dyDescent="0.25">
      <c r="A10" s="55" t="s">
        <v>25</v>
      </c>
      <c r="B10" s="55" t="s">
        <v>264</v>
      </c>
      <c r="C10" s="14" t="s">
        <v>84</v>
      </c>
      <c r="D10" s="47" t="s">
        <v>83</v>
      </c>
      <c r="E10" s="9">
        <v>60</v>
      </c>
      <c r="F10" s="60">
        <v>10</v>
      </c>
      <c r="G10" s="33">
        <v>57.307000000000002</v>
      </c>
      <c r="H10" s="33">
        <v>0.73</v>
      </c>
      <c r="I10" s="33">
        <v>3.1269999999999998</v>
      </c>
      <c r="J10" s="33">
        <v>6.5609999999999999</v>
      </c>
    </row>
    <row r="11" spans="1:10" s="54" customFormat="1" ht="25.5" x14ac:dyDescent="0.25">
      <c r="A11" s="55"/>
      <c r="B11" s="55" t="s">
        <v>266</v>
      </c>
      <c r="C11" s="28" t="s">
        <v>87</v>
      </c>
      <c r="D11" s="47" t="s">
        <v>85</v>
      </c>
      <c r="E11" s="19" t="s">
        <v>86</v>
      </c>
      <c r="F11" s="60">
        <v>12</v>
      </c>
      <c r="G11" s="33">
        <v>111.10599999999999</v>
      </c>
      <c r="H11" s="33">
        <v>1.9690000000000001</v>
      </c>
      <c r="I11" s="33">
        <v>5.093</v>
      </c>
      <c r="J11" s="33">
        <v>14.347</v>
      </c>
    </row>
    <row r="12" spans="1:10" s="54" customFormat="1" x14ac:dyDescent="0.25">
      <c r="A12" s="55"/>
      <c r="B12" s="55" t="s">
        <v>272</v>
      </c>
      <c r="C12" s="28" t="s">
        <v>89</v>
      </c>
      <c r="D12" s="47" t="s">
        <v>88</v>
      </c>
      <c r="E12" s="9">
        <v>150</v>
      </c>
      <c r="F12" s="60">
        <v>8</v>
      </c>
      <c r="G12" s="33">
        <v>223.5</v>
      </c>
      <c r="H12" s="33">
        <v>15.375</v>
      </c>
      <c r="I12" s="33">
        <v>1.5</v>
      </c>
      <c r="J12" s="33">
        <v>37.125</v>
      </c>
    </row>
    <row r="13" spans="1:10" s="54" customFormat="1" x14ac:dyDescent="0.25">
      <c r="A13" s="55"/>
      <c r="B13" s="55" t="s">
        <v>267</v>
      </c>
      <c r="C13" s="14" t="s">
        <v>91</v>
      </c>
      <c r="D13" s="47" t="s">
        <v>90</v>
      </c>
      <c r="E13" s="9">
        <v>80</v>
      </c>
      <c r="F13" s="60">
        <v>23</v>
      </c>
      <c r="G13" s="33">
        <v>238.46899999999999</v>
      </c>
      <c r="H13" s="33">
        <v>14.004</v>
      </c>
      <c r="I13" s="33">
        <v>15.217000000000001</v>
      </c>
      <c r="J13" s="33">
        <v>11.375</v>
      </c>
    </row>
    <row r="14" spans="1:10" s="54" customFormat="1" x14ac:dyDescent="0.25">
      <c r="A14" s="55"/>
      <c r="B14" s="55" t="s">
        <v>268</v>
      </c>
      <c r="C14" s="28" t="s">
        <v>93</v>
      </c>
      <c r="D14" s="47" t="s">
        <v>92</v>
      </c>
      <c r="E14" s="9">
        <v>200</v>
      </c>
      <c r="F14" s="60">
        <v>8</v>
      </c>
      <c r="G14" s="33">
        <v>63.735999999999997</v>
      </c>
      <c r="H14" s="33">
        <v>0.27600000000000002</v>
      </c>
      <c r="I14" s="33">
        <v>0.06</v>
      </c>
      <c r="J14" s="33">
        <v>15.523</v>
      </c>
    </row>
    <row r="15" spans="1:10" s="54" customFormat="1" x14ac:dyDescent="0.25">
      <c r="A15" s="55"/>
      <c r="B15" s="67" t="s">
        <v>263</v>
      </c>
      <c r="C15" s="68" t="s">
        <v>22</v>
      </c>
      <c r="D15" s="69" t="s">
        <v>47</v>
      </c>
      <c r="E15" s="70">
        <v>30</v>
      </c>
      <c r="F15" s="60">
        <v>3</v>
      </c>
      <c r="G15" s="33">
        <v>78.510000000000005</v>
      </c>
      <c r="H15" s="33">
        <v>2.25</v>
      </c>
      <c r="I15" s="33">
        <v>0.87</v>
      </c>
      <c r="J15" s="33">
        <v>15.42</v>
      </c>
    </row>
    <row r="16" spans="1:10" s="54" customFormat="1" x14ac:dyDescent="0.25">
      <c r="A16" s="55"/>
      <c r="B16" s="55" t="s">
        <v>269</v>
      </c>
      <c r="C16" s="28" t="s">
        <v>22</v>
      </c>
      <c r="D16" s="47" t="s">
        <v>75</v>
      </c>
      <c r="E16" s="9">
        <v>50</v>
      </c>
      <c r="F16" s="60">
        <v>4</v>
      </c>
      <c r="G16" s="33">
        <v>93.25</v>
      </c>
      <c r="H16" s="33">
        <v>3.65</v>
      </c>
      <c r="I16" s="33">
        <v>0.65</v>
      </c>
      <c r="J16" s="33">
        <v>18.2</v>
      </c>
    </row>
    <row r="17" spans="1:10" s="54" customFormat="1" x14ac:dyDescent="0.25">
      <c r="A17" s="55"/>
      <c r="B17" s="57"/>
      <c r="C17" s="57"/>
      <c r="D17" s="58"/>
      <c r="E17" s="59"/>
      <c r="F17" s="60">
        <f>SUM(F10:F16)</f>
        <v>68</v>
      </c>
      <c r="G17" s="59"/>
      <c r="H17" s="59"/>
      <c r="I17" s="59"/>
      <c r="J17" s="59"/>
    </row>
    <row r="18" spans="1:10" x14ac:dyDescent="0.25">
      <c r="A18" s="55"/>
      <c r="B18" s="57"/>
      <c r="C18" s="57"/>
      <c r="D18" s="58"/>
      <c r="E18" s="59"/>
      <c r="F18" s="60">
        <f>F17+F9</f>
        <v>108</v>
      </c>
      <c r="G18" s="59"/>
      <c r="H18" s="59"/>
      <c r="I18" s="59"/>
      <c r="J18" s="59"/>
    </row>
  </sheetData>
  <mergeCells count="1">
    <mergeCell ref="B1:D1"/>
  </mergeCells>
  <pageMargins left="0.7" right="0.7" top="0.75" bottom="0.75" header="0.3" footer="0.3"/>
  <ignoredErrors>
    <ignoredError sqref="F17:F18 F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21" sqref="I21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2.710937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10.28515625" style="50" customWidth="1"/>
    <col min="11" max="16384" width="9.140625" style="50"/>
  </cols>
  <sheetData>
    <row r="1" spans="1:10" x14ac:dyDescent="0.25">
      <c r="A1" s="50" t="s">
        <v>248</v>
      </c>
      <c r="B1" s="97" t="s">
        <v>275</v>
      </c>
      <c r="C1" s="98"/>
      <c r="D1" s="99"/>
      <c r="E1" s="50" t="s">
        <v>249</v>
      </c>
      <c r="F1" s="51"/>
      <c r="I1" s="50" t="s">
        <v>250</v>
      </c>
      <c r="J1" s="52">
        <v>44447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28" t="s">
        <v>96</v>
      </c>
      <c r="D4" s="69" t="s">
        <v>95</v>
      </c>
      <c r="E4" s="71" t="s">
        <v>69</v>
      </c>
      <c r="F4" s="60">
        <v>22</v>
      </c>
      <c r="G4" s="33">
        <v>221.4</v>
      </c>
      <c r="H4" s="33">
        <v>6.4</v>
      </c>
      <c r="I4" s="33">
        <v>10</v>
      </c>
      <c r="J4" s="33">
        <v>26.9</v>
      </c>
    </row>
    <row r="5" spans="1:10" s="54" customFormat="1" x14ac:dyDescent="0.25">
      <c r="A5" s="55"/>
      <c r="B5" s="55" t="s">
        <v>264</v>
      </c>
      <c r="C5" s="28" t="s">
        <v>44</v>
      </c>
      <c r="D5" s="69" t="s">
        <v>97</v>
      </c>
      <c r="E5" s="70">
        <v>15</v>
      </c>
      <c r="F5" s="60">
        <v>4</v>
      </c>
      <c r="G5" s="33">
        <v>29.451000000000001</v>
      </c>
      <c r="H5" s="33">
        <v>0.2</v>
      </c>
      <c r="I5" s="33">
        <v>5.0999999999999997E-2</v>
      </c>
      <c r="J5" s="33">
        <v>7.048</v>
      </c>
    </row>
    <row r="6" spans="1:10" s="54" customFormat="1" x14ac:dyDescent="0.25">
      <c r="A6" s="55"/>
      <c r="B6" s="55" t="s">
        <v>262</v>
      </c>
      <c r="C6" s="28" t="s">
        <v>98</v>
      </c>
      <c r="D6" s="69" t="s">
        <v>45</v>
      </c>
      <c r="E6" s="70">
        <v>200</v>
      </c>
      <c r="F6" s="60">
        <v>6</v>
      </c>
      <c r="G6" s="33">
        <v>2.52</v>
      </c>
      <c r="H6" s="33">
        <v>0.20399999999999999</v>
      </c>
      <c r="I6" s="33">
        <v>0.184</v>
      </c>
      <c r="J6" s="33">
        <v>1.2E-2</v>
      </c>
    </row>
    <row r="7" spans="1:10" s="54" customFormat="1" x14ac:dyDescent="0.25">
      <c r="A7" s="55"/>
      <c r="B7" s="56" t="s">
        <v>263</v>
      </c>
      <c r="C7" s="28" t="s">
        <v>22</v>
      </c>
      <c r="D7" s="69" t="s">
        <v>21</v>
      </c>
      <c r="E7" s="70">
        <v>80</v>
      </c>
      <c r="F7" s="60">
        <v>8</v>
      </c>
      <c r="G7" s="33">
        <v>83.7</v>
      </c>
      <c r="H7" s="33">
        <v>2.4</v>
      </c>
      <c r="I7" s="33">
        <v>0.96</v>
      </c>
      <c r="J7" s="33">
        <v>16.48</v>
      </c>
    </row>
    <row r="8" spans="1:10" s="54" customFormat="1" x14ac:dyDescent="0.25">
      <c r="A8" s="55"/>
      <c r="B8" s="57"/>
      <c r="C8" s="57"/>
      <c r="D8" s="58"/>
      <c r="E8" s="59"/>
      <c r="F8" s="60">
        <f>SUM(F4:F7)</f>
        <v>40</v>
      </c>
      <c r="G8" s="59"/>
      <c r="H8" s="59"/>
      <c r="I8" s="59"/>
      <c r="J8" s="59"/>
    </row>
    <row r="9" spans="1:10" s="54" customFormat="1" x14ac:dyDescent="0.25">
      <c r="A9" s="55" t="s">
        <v>25</v>
      </c>
      <c r="B9" s="55" t="s">
        <v>264</v>
      </c>
      <c r="C9" s="14" t="s">
        <v>100</v>
      </c>
      <c r="D9" s="47" t="s">
        <v>99</v>
      </c>
      <c r="E9" s="9">
        <v>60</v>
      </c>
      <c r="F9" s="60">
        <v>6</v>
      </c>
      <c r="G9" s="33">
        <v>72.953999999999994</v>
      </c>
      <c r="H9" s="33">
        <v>0.73899999999999999</v>
      </c>
      <c r="I9" s="33">
        <v>5.0620000000000003</v>
      </c>
      <c r="J9" s="33">
        <v>6.11</v>
      </c>
    </row>
    <row r="10" spans="1:10" s="54" customFormat="1" x14ac:dyDescent="0.25">
      <c r="A10" s="55"/>
      <c r="B10" s="55" t="s">
        <v>266</v>
      </c>
      <c r="C10" s="14" t="s">
        <v>102</v>
      </c>
      <c r="D10" s="47" t="s">
        <v>101</v>
      </c>
      <c r="E10" s="9">
        <v>200</v>
      </c>
      <c r="F10" s="60">
        <v>13</v>
      </c>
      <c r="G10" s="33">
        <v>94.293999999999997</v>
      </c>
      <c r="H10" s="33">
        <v>2.44</v>
      </c>
      <c r="I10" s="33">
        <v>2.0209999999999999</v>
      </c>
      <c r="J10" s="33">
        <v>16.587</v>
      </c>
    </row>
    <row r="11" spans="1:10" s="54" customFormat="1" x14ac:dyDescent="0.25">
      <c r="A11" s="55"/>
      <c r="B11" s="55" t="s">
        <v>267</v>
      </c>
      <c r="C11" s="14" t="s">
        <v>104</v>
      </c>
      <c r="D11" s="47" t="s">
        <v>103</v>
      </c>
      <c r="E11" s="9">
        <v>80</v>
      </c>
      <c r="F11" s="60">
        <v>27</v>
      </c>
      <c r="G11" s="33">
        <v>128.34399999999999</v>
      </c>
      <c r="H11" s="33">
        <v>10.125</v>
      </c>
      <c r="I11" s="33">
        <v>9.0399999999999991</v>
      </c>
      <c r="J11" s="33">
        <v>1.621</v>
      </c>
    </row>
    <row r="12" spans="1:10" s="54" customFormat="1" x14ac:dyDescent="0.25">
      <c r="A12" s="55"/>
      <c r="B12" s="55" t="s">
        <v>272</v>
      </c>
      <c r="C12" s="28" t="s">
        <v>106</v>
      </c>
      <c r="D12" s="47" t="s">
        <v>105</v>
      </c>
      <c r="E12" s="9">
        <v>150</v>
      </c>
      <c r="F12" s="60">
        <v>12</v>
      </c>
      <c r="G12" s="33">
        <v>203</v>
      </c>
      <c r="H12" s="33">
        <v>3.7</v>
      </c>
      <c r="I12" s="33">
        <v>6.3</v>
      </c>
      <c r="J12" s="33">
        <v>32.799999999999997</v>
      </c>
    </row>
    <row r="13" spans="1:10" s="54" customFormat="1" x14ac:dyDescent="0.25">
      <c r="A13" s="55"/>
      <c r="B13" s="55" t="s">
        <v>268</v>
      </c>
      <c r="C13" s="28" t="s">
        <v>108</v>
      </c>
      <c r="D13" s="47" t="s">
        <v>107</v>
      </c>
      <c r="E13" s="19" t="s">
        <v>69</v>
      </c>
      <c r="F13" s="60">
        <v>6</v>
      </c>
      <c r="G13" s="33">
        <v>30.606000000000002</v>
      </c>
      <c r="H13" s="33">
        <v>0.26300000000000001</v>
      </c>
      <c r="I13" s="33">
        <v>5.8000000000000003E-2</v>
      </c>
      <c r="J13" s="33">
        <v>7.258</v>
      </c>
    </row>
    <row r="14" spans="1:10" s="54" customFormat="1" x14ac:dyDescent="0.25">
      <c r="A14" s="55"/>
      <c r="B14" s="55" t="s">
        <v>273</v>
      </c>
      <c r="C14" s="28" t="s">
        <v>22</v>
      </c>
      <c r="D14" s="47" t="s">
        <v>36</v>
      </c>
      <c r="E14" s="9">
        <v>50</v>
      </c>
      <c r="F14" s="60">
        <v>4</v>
      </c>
      <c r="G14" s="33">
        <v>93.25</v>
      </c>
      <c r="H14" s="33">
        <v>3.65</v>
      </c>
      <c r="I14" s="33">
        <v>0.65</v>
      </c>
      <c r="J14" s="33">
        <v>18.2</v>
      </c>
    </row>
    <row r="15" spans="1:10" s="54" customFormat="1" x14ac:dyDescent="0.25">
      <c r="A15" s="55"/>
      <c r="B15" s="57"/>
      <c r="C15" s="57"/>
      <c r="D15" s="58"/>
      <c r="E15" s="59"/>
      <c r="F15" s="60">
        <f>SUM(F9:F14)</f>
        <v>68</v>
      </c>
      <c r="G15" s="59"/>
      <c r="H15" s="59"/>
      <c r="I15" s="59"/>
      <c r="J15" s="59"/>
    </row>
    <row r="16" spans="1:10" x14ac:dyDescent="0.25">
      <c r="A16" s="55"/>
      <c r="B16" s="57"/>
      <c r="C16" s="57"/>
      <c r="D16" s="58"/>
      <c r="E16" s="59"/>
      <c r="F16" s="60">
        <f>F15+F8</f>
        <v>108</v>
      </c>
      <c r="G16" s="59"/>
      <c r="H16" s="59"/>
      <c r="I16" s="59"/>
      <c r="J16" s="59"/>
    </row>
  </sheetData>
  <mergeCells count="1">
    <mergeCell ref="B1:D1"/>
  </mergeCells>
  <pageMargins left="0.7" right="0.7" top="0.75" bottom="0.75" header="0.3" footer="0.3"/>
  <ignoredErrors>
    <ignoredError sqref="F8 F15:F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8" sqref="G18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0.710937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34</v>
      </c>
      <c r="C1" s="98"/>
      <c r="D1" s="99"/>
      <c r="E1" s="50" t="s">
        <v>249</v>
      </c>
      <c r="F1" s="51"/>
      <c r="I1" s="50" t="s">
        <v>250</v>
      </c>
      <c r="J1" s="52"/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ht="25.5" x14ac:dyDescent="0.25">
      <c r="A4" s="55" t="s">
        <v>14</v>
      </c>
      <c r="B4" s="55" t="s">
        <v>261</v>
      </c>
      <c r="C4" s="28" t="s">
        <v>111</v>
      </c>
      <c r="D4" s="48" t="s">
        <v>110</v>
      </c>
      <c r="E4" s="19" t="s">
        <v>61</v>
      </c>
      <c r="F4" s="60">
        <v>19</v>
      </c>
      <c r="G4" s="33">
        <v>197.96899999999999</v>
      </c>
      <c r="H4" s="33">
        <v>8.8309999999999995</v>
      </c>
      <c r="I4" s="33">
        <v>5.2830000000000004</v>
      </c>
      <c r="J4" s="33">
        <v>28.773</v>
      </c>
    </row>
    <row r="5" spans="1:10" s="54" customFormat="1" x14ac:dyDescent="0.25">
      <c r="A5" s="55"/>
      <c r="B5" s="55" t="s">
        <v>264</v>
      </c>
      <c r="C5" s="14" t="s">
        <v>114</v>
      </c>
      <c r="D5" s="48" t="s">
        <v>112</v>
      </c>
      <c r="E5" s="19" t="s">
        <v>113</v>
      </c>
      <c r="F5" s="60">
        <v>5</v>
      </c>
      <c r="G5" s="33">
        <v>89.745000000000005</v>
      </c>
      <c r="H5" s="33">
        <v>1.53</v>
      </c>
      <c r="I5" s="33">
        <v>4.7050000000000001</v>
      </c>
      <c r="J5" s="33">
        <v>10.32</v>
      </c>
    </row>
    <row r="6" spans="1:10" s="54" customFormat="1" x14ac:dyDescent="0.25">
      <c r="A6" s="55"/>
      <c r="B6" s="55" t="s">
        <v>262</v>
      </c>
      <c r="C6" s="28" t="s">
        <v>115</v>
      </c>
      <c r="D6" s="48" t="s">
        <v>107</v>
      </c>
      <c r="E6" s="19" t="s">
        <v>69</v>
      </c>
      <c r="F6" s="60">
        <v>6</v>
      </c>
      <c r="G6" s="33">
        <v>30.606000000000002</v>
      </c>
      <c r="H6" s="33">
        <v>0.26300000000000001</v>
      </c>
      <c r="I6" s="33">
        <v>5.8000000000000003E-2</v>
      </c>
      <c r="J6" s="33">
        <v>7.258</v>
      </c>
    </row>
    <row r="7" spans="1:10" s="54" customFormat="1" x14ac:dyDescent="0.25">
      <c r="A7" s="55"/>
      <c r="B7" s="56" t="s">
        <v>263</v>
      </c>
      <c r="C7" s="28" t="s">
        <v>18</v>
      </c>
      <c r="D7" s="47" t="s">
        <v>116</v>
      </c>
      <c r="E7" s="9">
        <v>120</v>
      </c>
      <c r="F7" s="60">
        <v>10</v>
      </c>
      <c r="G7" s="33">
        <v>53.28</v>
      </c>
      <c r="H7" s="33">
        <v>0.48</v>
      </c>
      <c r="I7" s="33">
        <v>0.48</v>
      </c>
      <c r="J7" s="33">
        <v>11.76</v>
      </c>
    </row>
    <row r="8" spans="1:10" s="54" customFormat="1" x14ac:dyDescent="0.25">
      <c r="A8" s="55"/>
      <c r="B8" s="57"/>
      <c r="C8" s="57"/>
      <c r="D8" s="58"/>
      <c r="E8" s="59"/>
      <c r="F8" s="60">
        <f>SUM(F4:F7)</f>
        <v>40</v>
      </c>
      <c r="G8" s="59"/>
      <c r="H8" s="59"/>
      <c r="I8" s="59"/>
      <c r="J8" s="59"/>
    </row>
    <row r="9" spans="1:10" s="54" customFormat="1" x14ac:dyDescent="0.25">
      <c r="A9" s="55" t="s">
        <v>25</v>
      </c>
      <c r="B9" s="55" t="s">
        <v>264</v>
      </c>
      <c r="C9" s="14" t="s">
        <v>118</v>
      </c>
      <c r="D9" s="47" t="s">
        <v>117</v>
      </c>
      <c r="E9" s="9">
        <v>50</v>
      </c>
      <c r="F9" s="60">
        <v>10</v>
      </c>
      <c r="G9" s="33">
        <v>82.414000000000001</v>
      </c>
      <c r="H9" s="33">
        <v>0.88500000000000001</v>
      </c>
      <c r="I9" s="33">
        <v>5.0659999999999998</v>
      </c>
      <c r="J9" s="33">
        <v>8.32</v>
      </c>
    </row>
    <row r="10" spans="1:10" s="54" customFormat="1" ht="25.5" x14ac:dyDescent="0.25">
      <c r="A10" s="55"/>
      <c r="B10" s="55" t="s">
        <v>266</v>
      </c>
      <c r="C10" s="14" t="s">
        <v>120</v>
      </c>
      <c r="D10" s="47" t="s">
        <v>119</v>
      </c>
      <c r="E10" s="9">
        <v>200</v>
      </c>
      <c r="F10" s="60">
        <v>12</v>
      </c>
      <c r="G10" s="33">
        <v>80.994</v>
      </c>
      <c r="H10" s="33">
        <v>1.9079999999999999</v>
      </c>
      <c r="I10" s="33">
        <v>2.0339999999999998</v>
      </c>
      <c r="J10" s="33">
        <v>13.763999999999999</v>
      </c>
    </row>
    <row r="11" spans="1:10" s="54" customFormat="1" x14ac:dyDescent="0.25">
      <c r="A11" s="55"/>
      <c r="B11" s="55" t="s">
        <v>267</v>
      </c>
      <c r="C11" s="28" t="s">
        <v>122</v>
      </c>
      <c r="D11" s="47" t="s">
        <v>121</v>
      </c>
      <c r="E11" s="9">
        <v>200</v>
      </c>
      <c r="F11" s="60">
        <v>32</v>
      </c>
      <c r="G11" s="33">
        <v>376.26100000000002</v>
      </c>
      <c r="H11" s="33">
        <v>14.852</v>
      </c>
      <c r="I11" s="33">
        <v>28.981000000000002</v>
      </c>
      <c r="J11" s="33">
        <v>14.006</v>
      </c>
    </row>
    <row r="12" spans="1:10" s="54" customFormat="1" x14ac:dyDescent="0.25">
      <c r="A12" s="55"/>
      <c r="B12" s="55" t="s">
        <v>268</v>
      </c>
      <c r="C12" s="28" t="s">
        <v>124</v>
      </c>
      <c r="D12" s="47" t="s">
        <v>123</v>
      </c>
      <c r="E12" s="9">
        <v>200</v>
      </c>
      <c r="F12" s="60">
        <v>10</v>
      </c>
      <c r="G12" s="33">
        <v>53.026000000000003</v>
      </c>
      <c r="H12" s="33">
        <v>0.23</v>
      </c>
      <c r="I12" s="33">
        <v>0.05</v>
      </c>
      <c r="J12" s="33">
        <v>12.914</v>
      </c>
    </row>
    <row r="13" spans="1:10" s="54" customFormat="1" x14ac:dyDescent="0.25">
      <c r="A13" s="55"/>
      <c r="B13" s="55" t="s">
        <v>273</v>
      </c>
      <c r="C13" s="28" t="s">
        <v>22</v>
      </c>
      <c r="D13" s="47" t="s">
        <v>75</v>
      </c>
      <c r="E13" s="9">
        <v>50</v>
      </c>
      <c r="F13" s="60">
        <v>4</v>
      </c>
      <c r="G13" s="33">
        <v>93.25</v>
      </c>
      <c r="H13" s="33">
        <v>3.65</v>
      </c>
      <c r="I13" s="33">
        <v>0.65</v>
      </c>
      <c r="J13" s="33">
        <v>18.2</v>
      </c>
    </row>
    <row r="14" spans="1:10" s="54" customFormat="1" x14ac:dyDescent="0.25">
      <c r="A14" s="55"/>
      <c r="B14" s="57"/>
      <c r="C14" s="57"/>
      <c r="D14" s="58"/>
      <c r="E14" s="59"/>
      <c r="F14" s="60">
        <f>SUM(F9:F13)</f>
        <v>68</v>
      </c>
      <c r="G14" s="59"/>
      <c r="H14" s="59"/>
      <c r="I14" s="59"/>
      <c r="J14" s="59"/>
    </row>
    <row r="15" spans="1:10" x14ac:dyDescent="0.25">
      <c r="A15" s="55"/>
      <c r="B15" s="57"/>
      <c r="C15" s="57"/>
      <c r="D15" s="58"/>
      <c r="E15" s="59"/>
      <c r="F15" s="60">
        <f>F14+F8</f>
        <v>108</v>
      </c>
      <c r="G15" s="59"/>
      <c r="H15" s="59"/>
      <c r="I15" s="59"/>
      <c r="J15" s="59"/>
    </row>
  </sheetData>
  <mergeCells count="1">
    <mergeCell ref="B1:D1"/>
  </mergeCells>
  <pageMargins left="0.7" right="0.7" top="0.75" bottom="0.75" header="0.3" footer="0.3"/>
  <ignoredErrors>
    <ignoredError sqref="F8 F14:F1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10" sqref="G10"/>
    </sheetView>
  </sheetViews>
  <sheetFormatPr defaultColWidth="9.140625" defaultRowHeight="15" x14ac:dyDescent="0.25"/>
  <cols>
    <col min="1" max="1" width="12.5703125" style="50" customWidth="1"/>
    <col min="2" max="2" width="12.140625" style="50" customWidth="1"/>
    <col min="3" max="3" width="9.140625" style="50"/>
    <col min="4" max="4" width="33.28515625" style="50" customWidth="1"/>
    <col min="5" max="5" width="9.140625" style="50"/>
    <col min="6" max="6" width="9.140625" style="61"/>
    <col min="7" max="7" width="13.85546875" style="50" customWidth="1"/>
    <col min="8" max="8" width="9.140625" style="50"/>
    <col min="9" max="9" width="9.42578125" style="50" customWidth="1"/>
    <col min="10" max="10" width="9.85546875" style="50" customWidth="1"/>
    <col min="11" max="16384" width="9.140625" style="50"/>
  </cols>
  <sheetData>
    <row r="1" spans="1:10" x14ac:dyDescent="0.25">
      <c r="A1" s="50" t="s">
        <v>248</v>
      </c>
      <c r="B1" s="97" t="s">
        <v>276</v>
      </c>
      <c r="C1" s="98"/>
      <c r="D1" s="99"/>
      <c r="E1" s="50" t="s">
        <v>249</v>
      </c>
      <c r="F1" s="51"/>
      <c r="I1" s="50" t="s">
        <v>250</v>
      </c>
      <c r="J1" s="52">
        <v>44452</v>
      </c>
    </row>
    <row r="3" spans="1:10" s="54" customFormat="1" x14ac:dyDescent="0.25">
      <c r="A3" s="53" t="s">
        <v>251</v>
      </c>
      <c r="B3" s="53" t="s">
        <v>252</v>
      </c>
      <c r="C3" s="53" t="s">
        <v>253</v>
      </c>
      <c r="D3" s="53" t="s">
        <v>254</v>
      </c>
      <c r="E3" s="53" t="s">
        <v>255</v>
      </c>
      <c r="F3" s="53" t="s">
        <v>256</v>
      </c>
      <c r="G3" s="53" t="s">
        <v>257</v>
      </c>
      <c r="H3" s="53" t="s">
        <v>258</v>
      </c>
      <c r="I3" s="53" t="s">
        <v>259</v>
      </c>
      <c r="J3" s="53" t="s">
        <v>260</v>
      </c>
    </row>
    <row r="4" spans="1:10" s="54" customFormat="1" x14ac:dyDescent="0.25">
      <c r="A4" s="55" t="s">
        <v>14</v>
      </c>
      <c r="B4" s="55" t="s">
        <v>261</v>
      </c>
      <c r="C4" s="28" t="s">
        <v>127</v>
      </c>
      <c r="D4" s="47" t="s">
        <v>126</v>
      </c>
      <c r="E4" s="19" t="s">
        <v>41</v>
      </c>
      <c r="F4" s="60">
        <v>12</v>
      </c>
      <c r="G4" s="33">
        <v>151.286</v>
      </c>
      <c r="H4" s="33">
        <v>3.9710000000000001</v>
      </c>
      <c r="I4" s="33">
        <v>6.51</v>
      </c>
      <c r="J4" s="33">
        <v>19.202999999999999</v>
      </c>
    </row>
    <row r="5" spans="1:10" s="54" customFormat="1" x14ac:dyDescent="0.25">
      <c r="A5" s="55"/>
      <c r="B5" s="55" t="s">
        <v>262</v>
      </c>
      <c r="C5" s="28" t="s">
        <v>20</v>
      </c>
      <c r="D5" s="47" t="s">
        <v>128</v>
      </c>
      <c r="E5" s="9">
        <v>200</v>
      </c>
      <c r="F5" s="60">
        <v>6</v>
      </c>
      <c r="G5" s="33">
        <v>99.816000000000003</v>
      </c>
      <c r="H5" s="33">
        <v>2.88</v>
      </c>
      <c r="I5" s="33">
        <v>2.7</v>
      </c>
      <c r="J5" s="33">
        <v>15.999000000000001</v>
      </c>
    </row>
    <row r="6" spans="1:10" s="54" customFormat="1" x14ac:dyDescent="0.25">
      <c r="A6" s="55"/>
      <c r="B6" s="55" t="s">
        <v>263</v>
      </c>
      <c r="C6" s="34" t="s">
        <v>22</v>
      </c>
      <c r="D6" s="49" t="s">
        <v>21</v>
      </c>
      <c r="E6" s="32">
        <v>40</v>
      </c>
      <c r="F6" s="60">
        <v>4</v>
      </c>
      <c r="G6" s="33">
        <v>104.68</v>
      </c>
      <c r="H6" s="33">
        <v>3</v>
      </c>
      <c r="I6" s="33">
        <v>1.1599999999999999</v>
      </c>
      <c r="J6" s="33">
        <v>20.56</v>
      </c>
    </row>
    <row r="7" spans="1:10" s="54" customFormat="1" x14ac:dyDescent="0.25">
      <c r="A7" s="55"/>
      <c r="B7" s="56" t="s">
        <v>265</v>
      </c>
      <c r="C7" s="28" t="s">
        <v>18</v>
      </c>
      <c r="D7" s="47" t="s">
        <v>129</v>
      </c>
      <c r="E7" s="9">
        <v>100</v>
      </c>
      <c r="F7" s="60">
        <v>10</v>
      </c>
      <c r="G7" s="33">
        <v>35</v>
      </c>
      <c r="H7" s="33">
        <v>0.8</v>
      </c>
      <c r="I7" s="33">
        <v>0.2</v>
      </c>
      <c r="J7" s="33">
        <v>7.5</v>
      </c>
    </row>
    <row r="8" spans="1:10" s="54" customFormat="1" x14ac:dyDescent="0.25">
      <c r="A8" s="55"/>
      <c r="B8" s="56" t="s">
        <v>264</v>
      </c>
      <c r="C8" s="14" t="s">
        <v>81</v>
      </c>
      <c r="D8" s="47" t="s">
        <v>80</v>
      </c>
      <c r="E8" s="9">
        <v>40</v>
      </c>
      <c r="F8" s="60">
        <v>8</v>
      </c>
      <c r="G8" s="33">
        <v>2.52</v>
      </c>
      <c r="H8" s="33">
        <v>0.20399999999999999</v>
      </c>
      <c r="I8" s="33">
        <v>0.184</v>
      </c>
      <c r="J8" s="33">
        <v>1.2E-2</v>
      </c>
    </row>
    <row r="9" spans="1:10" s="54" customFormat="1" x14ac:dyDescent="0.25">
      <c r="A9" s="55"/>
      <c r="B9" s="57"/>
      <c r="C9" s="57"/>
      <c r="D9" s="58"/>
      <c r="E9" s="59"/>
      <c r="F9" s="60">
        <f>SUM(F4:F8)</f>
        <v>40</v>
      </c>
      <c r="G9" s="59"/>
      <c r="H9" s="59"/>
      <c r="I9" s="59"/>
      <c r="J9" s="59"/>
    </row>
    <row r="10" spans="1:10" s="54" customFormat="1" x14ac:dyDescent="0.25">
      <c r="A10" s="55" t="s">
        <v>25</v>
      </c>
      <c r="B10" s="55" t="s">
        <v>264</v>
      </c>
      <c r="C10" s="28" t="s">
        <v>22</v>
      </c>
      <c r="D10" s="47" t="s">
        <v>130</v>
      </c>
      <c r="E10" s="9">
        <v>60</v>
      </c>
      <c r="F10" s="60">
        <v>8</v>
      </c>
      <c r="G10" s="33">
        <v>7.2</v>
      </c>
      <c r="H10" s="33">
        <v>0.6</v>
      </c>
      <c r="I10" s="33" t="s">
        <v>34</v>
      </c>
      <c r="J10" s="33">
        <v>1.2</v>
      </c>
    </row>
    <row r="11" spans="1:10" s="54" customFormat="1" x14ac:dyDescent="0.25">
      <c r="A11" s="55"/>
      <c r="B11" s="55" t="s">
        <v>266</v>
      </c>
      <c r="C11" s="14" t="s">
        <v>132</v>
      </c>
      <c r="D11" s="47" t="s">
        <v>131</v>
      </c>
      <c r="E11" s="19" t="s">
        <v>69</v>
      </c>
      <c r="F11" s="60">
        <v>14</v>
      </c>
      <c r="G11" s="33">
        <v>81.227000000000004</v>
      </c>
      <c r="H11" s="33">
        <v>1.8580000000000001</v>
      </c>
      <c r="I11" s="33">
        <v>4.0309999999999997</v>
      </c>
      <c r="J11" s="33">
        <v>9.3789999999999996</v>
      </c>
    </row>
    <row r="12" spans="1:10" s="54" customFormat="1" ht="25.5" x14ac:dyDescent="0.25">
      <c r="A12" s="55"/>
      <c r="B12" s="55" t="s">
        <v>267</v>
      </c>
      <c r="C12" s="14" t="s">
        <v>135</v>
      </c>
      <c r="D12" s="47" t="s">
        <v>133</v>
      </c>
      <c r="E12" s="19" t="s">
        <v>134</v>
      </c>
      <c r="F12" s="60">
        <v>22</v>
      </c>
      <c r="G12" s="33">
        <v>196.84200000000001</v>
      </c>
      <c r="H12" s="33">
        <v>11.673999999999999</v>
      </c>
      <c r="I12" s="33">
        <v>11.832000000000001</v>
      </c>
      <c r="J12" s="33">
        <v>10.914999999999999</v>
      </c>
    </row>
    <row r="13" spans="1:10" s="54" customFormat="1" x14ac:dyDescent="0.25">
      <c r="A13" s="55"/>
      <c r="B13" s="55" t="s">
        <v>272</v>
      </c>
      <c r="C13" s="28" t="s">
        <v>137</v>
      </c>
      <c r="D13" s="47" t="s">
        <v>136</v>
      </c>
      <c r="E13" s="9">
        <v>150</v>
      </c>
      <c r="F13" s="60">
        <v>10</v>
      </c>
      <c r="G13" s="33">
        <v>191.905</v>
      </c>
      <c r="H13" s="33">
        <v>4.53</v>
      </c>
      <c r="I13" s="33">
        <v>4.625</v>
      </c>
      <c r="J13" s="33">
        <v>33.04</v>
      </c>
    </row>
    <row r="14" spans="1:10" s="54" customFormat="1" x14ac:dyDescent="0.25">
      <c r="A14" s="55"/>
      <c r="B14" s="55" t="s">
        <v>268</v>
      </c>
      <c r="C14" s="34" t="s">
        <v>138</v>
      </c>
      <c r="D14" s="49" t="s">
        <v>33</v>
      </c>
      <c r="E14" s="32">
        <v>200</v>
      </c>
      <c r="F14" s="60">
        <v>10</v>
      </c>
      <c r="G14" s="33">
        <v>57.34</v>
      </c>
      <c r="H14" s="33">
        <v>0.27600000000000002</v>
      </c>
      <c r="I14" s="33" t="s">
        <v>34</v>
      </c>
      <c r="J14" s="33">
        <v>14.058999999999999</v>
      </c>
    </row>
    <row r="15" spans="1:10" s="54" customFormat="1" x14ac:dyDescent="0.25">
      <c r="A15" s="55"/>
      <c r="B15" s="55" t="s">
        <v>273</v>
      </c>
      <c r="C15" s="28" t="s">
        <v>22</v>
      </c>
      <c r="D15" s="47" t="s">
        <v>36</v>
      </c>
      <c r="E15" s="9">
        <v>50</v>
      </c>
      <c r="F15" s="60">
        <v>4</v>
      </c>
      <c r="G15" s="33">
        <v>93.25</v>
      </c>
      <c r="H15" s="33">
        <v>3.65</v>
      </c>
      <c r="I15" s="33">
        <v>0.65</v>
      </c>
      <c r="J15" s="33">
        <v>18.2</v>
      </c>
    </row>
    <row r="16" spans="1:10" s="54" customFormat="1" x14ac:dyDescent="0.25">
      <c r="A16" s="55"/>
      <c r="B16" s="57"/>
      <c r="C16" s="57"/>
      <c r="D16" s="58"/>
      <c r="E16" s="59"/>
      <c r="F16" s="60">
        <f>SUM(F10:F15)</f>
        <v>68</v>
      </c>
      <c r="G16" s="59"/>
      <c r="H16" s="59"/>
      <c r="I16" s="59"/>
      <c r="J16" s="59"/>
    </row>
    <row r="17" spans="1:10" x14ac:dyDescent="0.25">
      <c r="A17" s="55"/>
      <c r="B17" s="57"/>
      <c r="C17" s="57"/>
      <c r="D17" s="58"/>
      <c r="E17" s="59"/>
      <c r="F17" s="60">
        <f>F16+F9</f>
        <v>108</v>
      </c>
      <c r="G17" s="59"/>
      <c r="H17" s="59"/>
      <c r="I17" s="59"/>
      <c r="J17" s="59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12-18</vt:lpstr>
      <vt:lpstr> от 12 лет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2021-09-23T07:49:44Z</dcterms:modified>
</cp:coreProperties>
</file>